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mc:AlternateContent xmlns:mc="http://schemas.openxmlformats.org/markup-compatibility/2006">
    <mc:Choice Requires="x15">
      <x15ac:absPath xmlns:x15ac="http://schemas.microsoft.com/office/spreadsheetml/2010/11/ac" url="Y:\CUENTA PUBLICA SIF 2021\Formatos IFT 2021 - Sector Paraestatal del Estado CUARTO TRIMESTRE\FORMATOS CUATRO TRIMESTRE 2021\"/>
    </mc:Choice>
  </mc:AlternateContent>
  <xr:revisionPtr revIDLastSave="0" documentId="13_ncr:1_{EC127B2E-1413-4992-80F5-3382E7782BAE}" xr6:coauthVersionLast="47" xr6:coauthVersionMax="47" xr10:uidLastSave="{00000000-0000-0000-0000-000000000000}"/>
  <workbookProtection workbookAlgorithmName="SHA-512" workbookHashValue="+z6/iF6gK9aoq3Umz3ge7VmL62qgDgR2EN5kzjLJ5HWy/QhQ+9xVe/OyoRdwS2IZ9PBAcQWk4986SVLgml8Qbg==" workbookSaltValue="loZ3BNP7OAAxt3ruw0xbkA==" workbookSpinCount="100000" lockStructure="1"/>
  <bookViews>
    <workbookView xWindow="-120" yWindow="-120" windowWidth="20730" windowHeight="11160" xr2:uid="{00000000-000D-0000-FFFF-FFFF00000000}"/>
  </bookViews>
  <sheets>
    <sheet name="NEF_ND" sheetId="1" r:id="rId1"/>
  </sheets>
  <definedNames>
    <definedName name="ANEXO">#REF!</definedName>
    <definedName name="_xlnm.Print_Area" localSheetId="0">NEF_ND!$B$4:$D$281</definedName>
    <definedName name="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15" i="1" l="1"/>
  <c r="D200" i="1"/>
  <c r="C200" i="1"/>
  <c r="C203" i="1"/>
  <c r="C71" i="1"/>
  <c r="C74" i="1"/>
  <c r="C24" i="1"/>
  <c r="C27" i="1"/>
  <c r="C26" i="1"/>
  <c r="D186" i="1" l="1"/>
  <c r="C186" i="1"/>
  <c r="D222" i="1"/>
  <c r="D214" i="1"/>
  <c r="D227" i="1" s="1"/>
</calcChain>
</file>

<file path=xl/sharedStrings.xml><?xml version="1.0" encoding="utf-8"?>
<sst xmlns="http://schemas.openxmlformats.org/spreadsheetml/2006/main" count="264" uniqueCount="210">
  <si>
    <t xml:space="preserve">Notas a los Estados Financieros </t>
  </si>
  <si>
    <t xml:space="preserve">a) NOTAS DE DESGLOSE </t>
  </si>
  <si>
    <t>I) NOTAS AL ESTADO DE SITUACIÓN FINANCIERA</t>
  </si>
  <si>
    <t>ACTIVO</t>
  </si>
  <si>
    <t>A. Efectivo y Equivalentes</t>
  </si>
  <si>
    <t>1. Fondos con afectación específica, tipo y monto de los mismos</t>
  </si>
  <si>
    <t>2. Inversiones financieras</t>
  </si>
  <si>
    <t>Se revelará su tipo, monto, su clasificación en corto o largo plazo, separando aquellas que su vencimiento  sea menor a 3 meses</t>
  </si>
  <si>
    <t>2.1. A corto plazo</t>
  </si>
  <si>
    <t>2.2. A largo plazo</t>
  </si>
  <si>
    <t>2.3. Vencimiento menor a 3 meses</t>
  </si>
  <si>
    <t>B. Derechos a Recibir Efectivo y Equivalentes y Bienes o Servicios a Recibir</t>
  </si>
  <si>
    <t xml:space="preserve">1. Por Tipo de Contribución </t>
  </si>
  <si>
    <t>Se informará el monto que se encuentre pendiente de cobro  y por recuperar de hasta cinco ejercicios anteriores</t>
  </si>
  <si>
    <t xml:space="preserve">Montos sujetos a algún tipo de juicio con una antigúedad mayor a la señalada y la factibilidad de cobro </t>
  </si>
  <si>
    <t>2. Derechos a recibir efectivo y equivalentes, y bienes o servicios a recibir, desagregados por su vencimiento:</t>
  </si>
  <si>
    <t xml:space="preserve">a) Vencimiento a 90 días </t>
  </si>
  <si>
    <t xml:space="preserve">b) Vencimiento de 90 a 180 días </t>
  </si>
  <si>
    <t>c) Vencimiento de 180 a 365 días</t>
  </si>
  <si>
    <t>d) Vencimiento mayor a 365 días</t>
  </si>
  <si>
    <t>Características cualitativas relevantes que afecten a estas cuentas</t>
  </si>
  <si>
    <t>C. Bienes Disponibles para su Transformación o Consumo (Inventarios)</t>
  </si>
  <si>
    <t>ASEC_ESF_2doTRIM_Z0</t>
  </si>
  <si>
    <r>
      <t xml:space="preserve">1. Bienes disponibles para su transformacion </t>
    </r>
    <r>
      <rPr>
        <sz val="9"/>
        <rFont val="Arial"/>
        <family val="2"/>
      </rPr>
      <t>(aquéllos que se encuentren en la cuenta de Inventarios)</t>
    </r>
  </si>
  <si>
    <t xml:space="preserve">a) Información del sistema de costeo </t>
  </si>
  <si>
    <t>b) Método de de valuación aplicados a los inventarios</t>
  </si>
  <si>
    <t xml:space="preserve">c) Conveniencia de su aplicación dada la naturaleza de los mismos </t>
  </si>
  <si>
    <t xml:space="preserve">d) Impacto en la Información Financiera por cambios en el método o sistema </t>
  </si>
  <si>
    <t xml:space="preserve">2. Cuenta Almacén </t>
  </si>
  <si>
    <t>a) Método de de valuación</t>
  </si>
  <si>
    <t xml:space="preserve">b)Conveniencia de su aplicación </t>
  </si>
  <si>
    <t xml:space="preserve">c) Impacto en la Información Financiera por cambios en el método </t>
  </si>
  <si>
    <t xml:space="preserve">D. Inversiones Financieras </t>
  </si>
  <si>
    <t>1. Fideicomisos</t>
  </si>
  <si>
    <t xml:space="preserve">Recursos asignados por tipo y monto, y características significativas que tengan o puedan tener alguna incidencia en las inversiones financieras </t>
  </si>
  <si>
    <t>2. Saldos de las participaciones y aportaciones de capital</t>
  </si>
  <si>
    <t>E. Bienes Muebles, Inmuebles e Intangibles</t>
  </si>
  <si>
    <t>1. Bienes Muebles e Inmuebles</t>
  </si>
  <si>
    <t>a) Se informará de manera agrupada por cuenta, los rubros de Bienes Muebles e Inmuebles, el monto  de la depreciación del ejercicio y la acumulada, el método de depreciación, tasas aplicadas y los críterios de aplicación de los mismos.</t>
  </si>
  <si>
    <t>b) Características significativas del estado en que se encuentren los activos (Estado del Bien)</t>
  </si>
  <si>
    <t>2. Activos Intangibles y Diferidos</t>
  </si>
  <si>
    <t>Se Informará de manera agrupada por cuenta, los rubros de activos intangibles y diferidos, su monto y naturaleza, amortización del ejercicio, amortización acumulada, tasa y método aplicados</t>
  </si>
  <si>
    <t>F. Estimaciones y Deterioros</t>
  </si>
  <si>
    <t xml:space="preserve">Se informarán los criterios utilizados para la determinación de las estimaciones </t>
  </si>
  <si>
    <t>a) Estimación de cuentas incobrables</t>
  </si>
  <si>
    <t>b) Estimación de inventarios</t>
  </si>
  <si>
    <t>c) Deterioro de activos biológicos</t>
  </si>
  <si>
    <t>d) Otro ctriterio aplicable</t>
  </si>
  <si>
    <t>G. Otros Activos</t>
  </si>
  <si>
    <t>Se informará de las cuentas por tipo:</t>
  </si>
  <si>
    <t>1. Circulante</t>
  </si>
  <si>
    <t>Montos totales asociados</t>
  </si>
  <si>
    <t>Caracteristicas cualitativas significativas que les impacten financieramnete</t>
  </si>
  <si>
    <t xml:space="preserve">2. No Circulante </t>
  </si>
  <si>
    <t>PASIVO</t>
  </si>
  <si>
    <t>A. Relación de las Cuentas y Documentos por Pagar, desagregados por su vencimiento:</t>
  </si>
  <si>
    <t xml:space="preserve">Factibilidad del pago de dichos pasivos </t>
  </si>
  <si>
    <t>B. Recursos Localizados en Fondos de Bienes de Terceros en Administración y/o en Garantía</t>
  </si>
  <si>
    <t>1. A Corto Plazo</t>
  </si>
  <si>
    <t>Naturaleza de los recursos y sus carácterísticas cualitativas significativas que les afecten o puediran afectarles financieramente</t>
  </si>
  <si>
    <t>2. A Largo Plazo</t>
  </si>
  <si>
    <t>C. Cuentas de los Pasivos Diferidos y Otros</t>
  </si>
  <si>
    <t>1.Pasivos Diferidos</t>
  </si>
  <si>
    <t>Se informará el tipo, monto, naturaleza de los recursos, asi como las carácterísticas significativas que les impacten o puediran impactarles financieramente</t>
  </si>
  <si>
    <t>2. Otros</t>
  </si>
  <si>
    <t>II) NOTAS AL ESTADO DE ACTIVIDADES</t>
  </si>
  <si>
    <t>A. Ingesos de Gestión</t>
  </si>
  <si>
    <t>1. Impuestos</t>
  </si>
  <si>
    <t>Montos totales</t>
  </si>
  <si>
    <t>Características significativas</t>
  </si>
  <si>
    <t>2. Cuotas y aportaciones de seguridad social</t>
  </si>
  <si>
    <t>3. Contribuciones de mejoras</t>
  </si>
  <si>
    <t>4. Derechos</t>
  </si>
  <si>
    <t>5. Productos</t>
  </si>
  <si>
    <t>6. Aprovechamientos</t>
  </si>
  <si>
    <t xml:space="preserve">7. Ingresos por venta de bienes y prestación de servicios </t>
  </si>
  <si>
    <t xml:space="preserve">B. Participaciones, Aportaciones, Convenios, Incentivos Derivados de la Colaboración Fiscal, Fondos Distintos de Aportaciones, Transferencias, Asignaciones, Subsidios y Subvenciones, y Pensiones y Jubilaciones </t>
  </si>
  <si>
    <t>1. Participaciones</t>
  </si>
  <si>
    <t>2. Aportaciones</t>
  </si>
  <si>
    <t>3. Convenios</t>
  </si>
  <si>
    <t>4. Incentivos Derivados de la Colaboración Fiscal</t>
  </si>
  <si>
    <t>5. Fondos Distintos de Aportaciones</t>
  </si>
  <si>
    <t>6. Transferencias</t>
  </si>
  <si>
    <t xml:space="preserve">7. Asignaciones </t>
  </si>
  <si>
    <t xml:space="preserve">8. Subsidios y Subvenciones </t>
  </si>
  <si>
    <t xml:space="preserve">9. Pensiones y Jubilaciones </t>
  </si>
  <si>
    <t>C. Otros Ingresos y Beneficios</t>
  </si>
  <si>
    <t>1. Ingresos Financieros</t>
  </si>
  <si>
    <t>2. Incremento por Variación de Inventarios</t>
  </si>
  <si>
    <t>3. Disminución del Exceso de Estimaciones por Pérdida o Deterioro u Obsolescencia</t>
  </si>
  <si>
    <t>4. Disminución del Exceso de Provisiones</t>
  </si>
  <si>
    <t>5. Otros Ingresos y Beneficios Varios</t>
  </si>
  <si>
    <t>D. Gastos y Otras Pérdidas</t>
  </si>
  <si>
    <t xml:space="preserve">Explicación de las Cuentas </t>
  </si>
  <si>
    <t xml:space="preserve">1. Gastos de Funcionamiento </t>
  </si>
  <si>
    <t>2. Transferencias</t>
  </si>
  <si>
    <t>Subsidios y otras ayudas</t>
  </si>
  <si>
    <t xml:space="preserve">3. Participaciones y aportaciones </t>
  </si>
  <si>
    <t xml:space="preserve">4. Otros gastos y perdidas extraordinarias </t>
  </si>
  <si>
    <t>5. Ingresos y gastos extraordinarios, que en lo individual representen el 10% o más del total de los gastos</t>
  </si>
  <si>
    <t xml:space="preserve">III) NOTAS AL ESTADO DE VARIACIÓN EN LA HACIENDA PÚBLICA </t>
  </si>
  <si>
    <t xml:space="preserve">1. Modificaciones al patrimonio contribuido </t>
  </si>
  <si>
    <t xml:space="preserve">Informando el tipo, naturaleza y monto </t>
  </si>
  <si>
    <t>2. Recursos que modifican al patrimonio generado</t>
  </si>
  <si>
    <t>Informando acerca del monto y procedencia de los recursos que modifican al patrimonio generado</t>
  </si>
  <si>
    <t>VI) NOTAS AL ESTADO DE FLUJOS DE EFECTIVO</t>
  </si>
  <si>
    <t>Descripción</t>
  </si>
  <si>
    <t>Efectivo</t>
  </si>
  <si>
    <t>Efectivo en Bancos - Tesorería</t>
  </si>
  <si>
    <t>Efectivo en Bancos - Dependencias</t>
  </si>
  <si>
    <t>Inversiones temporales (hasta 3 meses)</t>
  </si>
  <si>
    <t>Fondos con afectación específica</t>
  </si>
  <si>
    <t>Depósitos de fondos de terceros y otros</t>
  </si>
  <si>
    <t>Total de Efectivo y Equivalentes</t>
  </si>
  <si>
    <t>B. Detalle de las adquisiciones de Bienes Muebles e Inmuebles</t>
  </si>
  <si>
    <t xml:space="preserve">Monto global, y en su caso, el porcentaje de las adquisiciones que fueron realizadas mediante subsidios de capital del sector central </t>
  </si>
  <si>
    <t>1. Bienes Muebles</t>
  </si>
  <si>
    <t>2. Bienes Inmuebles</t>
  </si>
  <si>
    <t xml:space="preserve">Importe de los pagos que durante el período se hicieron por la compra de los elementos citados </t>
  </si>
  <si>
    <t>C. Conciliación de los Flujos de Efectivo Netos de las Actividades de Operación y la Cuenta de Ahorro/Desahorro antes de Rubros Extraordinarios.</t>
  </si>
  <si>
    <t>A continuación se presenta un ejemplo de la elaboración de la conciliación:</t>
  </si>
  <si>
    <t xml:space="preserve">Ahorro/Desahorro antes de rubros Extraordinarios </t>
  </si>
  <si>
    <t>Movimientos de partidas (o rubros) que no afectan al efectivo.</t>
  </si>
  <si>
    <t xml:space="preserve">Depreciación </t>
  </si>
  <si>
    <t xml:space="preserve">Amortización </t>
  </si>
  <si>
    <t xml:space="preserve">Incrementos en las provisiones </t>
  </si>
  <si>
    <t>Incremento en inversiones producido por revaluación</t>
  </si>
  <si>
    <t>Ganancia/pérdida en venta de propiedad, planta y equipo</t>
  </si>
  <si>
    <t>Incremento en cuentas por cobrar</t>
  </si>
  <si>
    <t>Partidas extraordinarias</t>
  </si>
  <si>
    <t xml:space="preserve">* Las cuentas que aparecen en el cuadro anterior no son exhaustivas y tienen como finalidad ejemplificar el formato que se sugiere para elaborar la nota. </t>
  </si>
  <si>
    <t>V) CONCILIACIÓN ENTRE LOS INGRESOS PRESUPUESTARIOS Y CONTABLES, ASI COMO ENTRE LOS EGRESOS PRESUPUESTARIOS Y LOS GASTOS CONTABLES</t>
  </si>
  <si>
    <t>Conciliación entre los Ingresos Presupuestarios y Contables</t>
  </si>
  <si>
    <t>(Cifras en pesos)</t>
  </si>
  <si>
    <t>1. Total de Ingresos Presupuestarios</t>
  </si>
  <si>
    <t>2. Más Ingresos Contables No Presupuestarios</t>
  </si>
  <si>
    <t>2.1  Ingresos Financieros</t>
  </si>
  <si>
    <t>2.2  Incremento por Variación de Inventarios</t>
  </si>
  <si>
    <t>2.3  Disminución del Exceso de Estimaciones por Pérdida o Deterioro u Obsolescencia</t>
  </si>
  <si>
    <t>2.4  Disminución del Exceso de Provisiones</t>
  </si>
  <si>
    <t>2.5  Otros Ingresos y Beneficios Varios</t>
  </si>
  <si>
    <t>2.6  Otros Ingresos Contables No Presupuestarios</t>
  </si>
  <si>
    <t>3. Menos Ingresos Presupuestarios No Contables</t>
  </si>
  <si>
    <t>3.1  Aprovechamientos Patrimoniales</t>
  </si>
  <si>
    <t>3.2  Ingresos Derivados de Financiamientos</t>
  </si>
  <si>
    <t>3.3  Otros Ingresos Presupuestarios No Contables</t>
  </si>
  <si>
    <t>4. Total de Ingresos Contables</t>
  </si>
  <si>
    <t>Conciliación entre los Egresos Presupuestarios y los Gastos Contables</t>
  </si>
  <si>
    <t>1. Total de Egresos Presupuestarios</t>
  </si>
  <si>
    <t>2. Menos Egresos Presupuestario No Contables</t>
  </si>
  <si>
    <t>2.1  Materias Primas y Materiales de Producción y Comercialización</t>
  </si>
  <si>
    <t>2.2  Materiales y Suministros</t>
  </si>
  <si>
    <t>2.3  Mobiliario y Equipo de Administración</t>
  </si>
  <si>
    <t>2.4  Mobiliario y Equipo Educacional y Recreativo</t>
  </si>
  <si>
    <t>2.5  Equipo e Instrumental Médico y de Laboratorio</t>
  </si>
  <si>
    <t>2.6  Vehículos y Equipo de Transporte</t>
  </si>
  <si>
    <t>2.7  Equipo de Defensa y Seguridad</t>
  </si>
  <si>
    <t>2.8  Maquinaria, Otros Equipos y Herramientas</t>
  </si>
  <si>
    <t>2.9  Activos Biológicos</t>
  </si>
  <si>
    <t>2.10  Bienes Inmuebles</t>
  </si>
  <si>
    <t>2. 11  Activos Intangibles</t>
  </si>
  <si>
    <t>2.12  Obra Pública en Bienes de Dominio Público</t>
  </si>
  <si>
    <t>2.13  Obra Pública en Bienes Propios</t>
  </si>
  <si>
    <t>2.14  Acciones y Participaciones de Capital</t>
  </si>
  <si>
    <t>2.15  Compra de Títulos y Valores</t>
  </si>
  <si>
    <t>2.16  Concesión de Préstamos</t>
  </si>
  <si>
    <t>2.17  Inversiones en Fideicomisos, Mandatos y Otros Análogos</t>
  </si>
  <si>
    <t>2.18  Provisiones para Contingencias y Otras Erogaciones Especiales</t>
  </si>
  <si>
    <t>2.19  Amortización de la Deuda Pública</t>
  </si>
  <si>
    <t>2.20  Adeudos de Ejercicios Fiscales Anteriores (ADEFAS)</t>
  </si>
  <si>
    <t>2.21  Otros Egresos Presupuestales No Contables</t>
  </si>
  <si>
    <t>3. Más Gastos Contables No Presupuestarios</t>
  </si>
  <si>
    <t>3.1  Estimaciones, Depreciaciones, Deterioros, Obsolescencia y Amortizaciones</t>
  </si>
  <si>
    <t>3.2  Provisiones</t>
  </si>
  <si>
    <t>3.3  Disminución de Inventarios</t>
  </si>
  <si>
    <t>3.4  Aumento por Insuficiencia de Estimaciones por Pérdida o Deterioro u Obsolescencia</t>
  </si>
  <si>
    <t>3.5  Aumento por Insuficiencia de Provisiones</t>
  </si>
  <si>
    <t>3.6  Otros Gastos</t>
  </si>
  <si>
    <t>3.7  Otros Gastos Contables No Presupuestarios</t>
  </si>
  <si>
    <t>4. Total de Gastos Contables</t>
  </si>
  <si>
    <t>2020</t>
  </si>
  <si>
    <t xml:space="preserve">La ASE proporciona el formato de Notas de Desglose, sin embargo, los Entes Públicos podrán presentar la información que concierne a este rubro en el formato de su libre elección, siempre y cuando se trate de un libro de Excel.                                                                                                                               </t>
  </si>
  <si>
    <t>Acreedores diversos siendo FOCIR la que mayor monto representa y se refiere a cartera administrada mediante convenios los cuales se encuentran en proceso de revisión para disolver dichos acuerdos y que el Fideicomiso adquiera la cartera para continuar con su recuperación, en este rubro se incluyen también los prestamos entre programas y el saldo se finiquita una vez que con la recuperación de cartera se regresa el recurso además de los depósitos no correspondientes que son por reestructuras que se aplican una vez que han sido formalizadas.</t>
  </si>
  <si>
    <t xml:space="preserve">
El rubro de otros ingresos y beneficios varios se refiere a diferencias de tipos de cambio en cuentas en dólares al convertirla en pesos por un importe de $144,225.45 y por ingresos para la participación de licitaciones efectuadas por el Fideicomiso en Comité de adquisiciones, pagos efectuados en exceso por los acreditados, así como, los pagos no identificados de acreditados de FIDEAPECH por la cantidad de $2,088,461.65.</t>
  </si>
  <si>
    <t>2021</t>
  </si>
  <si>
    <t>Fideicomiso Estatal Para el Fomento de las Actividades Productivas en el Estado de Chihuahua</t>
  </si>
  <si>
    <t>En otros pasivos a corto plazo la cifra de $13,039.86 representa los excedentes de pago de los acreditados pendientes por reintegrar.</t>
  </si>
  <si>
    <t>Dentro del rubro de Aportaciones y convenios se incluye recursos recibidos por parte de Gobierno del Estado de Chihuahua para ser destinados a gastos de operación Desarrollo a las capacidades por un monto de $1,000,000.00.</t>
  </si>
  <si>
    <t>Fondos con afectación especifica por la cantidad de $3,333,333.33, aportación del Programa Focoes Parral al Fondo de garantía del Programa Emergentes de Desastres Naturales.</t>
  </si>
  <si>
    <t>Depósitos de Fondos de Terceros por un importe de $20,038,405.78 correspondiente a depósitos en garantía a Telcel y en arrendamiento de inmuebles (oficinas y bodegas) necesarios para el desempeño de las labores del Fideicomiso y convenio celebrado con recursos del Fideicomiso y del municipio de Chihuahua para garantizar apoyos a través de Nacional Financiera.</t>
  </si>
  <si>
    <t>Este rubro refleja un saldo de $ 113,778,391.00 se refiere a participaciones a largo plazo que se tienen con entidades financieras para el otorgamiento de créditos mediante convenios celebrados y a las aportaciones que se realizaron a programas propios con el mismo objeto de otorgar financiamientos.</t>
  </si>
  <si>
    <t>Al 31 de Diciembre 2021</t>
  </si>
  <si>
    <t>Recursos a corto plazo de gran liquidez que son fácilmente convertibles en importes denominados efectivo, Al 31 de diciembre del 2021 asciende a la cantidad de $ 192,168,382.94.</t>
  </si>
  <si>
    <t>Fondos fijos de caja chica para pagos menores presenta un saldo al 31 de diciembre del 2021 por la cantidad de $14,521.12.  Depósitos bancarios en cuentas de cheques por un importe de $12,155,779.42 de los cuales $7,928,794.99 se encuentran depositados en la institución de BBVA Bancomer y $4,226,984.43 en la institucion de Banorte.</t>
  </si>
  <si>
    <t>Inversiones en valores a corto plazo como consecuencia de las transacciones realizadas por el Fideicomiso en instituciones del sistema financiero, por una suma total de $156,626,343.29 de los cuales $96,038,718.43 se encuentran invertidos en la institución bancaria BBVA Bancomer y $60,587,624.86 en la institución bancaria denominada Banorte.</t>
  </si>
  <si>
    <t>Asciende a la cantidad de $ 387,102,542.48 que se encuentra integrada .por las cuentas correspondiente a la cartera por cobrar de préstamos otorgados, Deudores diversos e Ingresos por recuperar a corto plazo.</t>
  </si>
  <si>
    <t>• Deudores diversos por cobrar a corto plazo-principalmente: $ 61,303,955.94
FIDEAPECH: $47,228,779.66
Principalmente por préstamos a Programas administrados, intereses y rendimientos por concepto de administración de la cartera de los programas y recursos pendientes recibir por parte de la Secretaría de Hacienda de Gobierno del Estado.
Programas Administrados: $14,075,156.28
Principalmente por recursos comprometidos mediante convenios y facturas emitidas que no han sido recibidos por parte de la Secretaría de Hacienda de Gobierno del Estado de Chihuahua para los programas administrados por el Fideicomiso.
Cuentas por cobrar a corto plazo: $325,732,881.25
Se integra de la Cartera de financiamientos otorgados por el Fideicomiso
Programas Administrados: $319,732,881.25               
Este importe corresponde a cartera vigente, Vencida, en litigio, capital de riesgo y garantías liquidas como a continuación se desglosa:
Cartera Vigente:  $117,355,111,56
Cartera Vencida: $96,527,156.74
Cartera en Litigio: $74,386,505.42
Capital Riesgo: $36,897,258
Garantías Liquidas: $566,849.53
Ingresos por recuperar a corto plazo: $ 65,705.29
Integrado por comisiones por apertura de los créditos propios y administrados en los que se encuentra en tránsito su facturación o registro contable.
Programas Administrados: $65,705.29</t>
  </si>
  <si>
    <t xml:space="preserve">Cuentas por cobrar a corto plazo:   
Se integra de la Cartera de financiamientos otorgados por el Fideicomiso.
FIDEAPECH: $6,000,000
Actualmente hay un dictamen de sentencia a favor del Fideicomiso en proceso de escrituración para adjudicación de bien inmueble.
</t>
  </si>
  <si>
    <t>Correspondiente del 01 de Enero al 31 de diciembre de 2021</t>
  </si>
  <si>
    <t>Representa los bienes derivados de daciones en pago obtenidos de financiamientos en litigio y al 31 de diciembre del 2021 se observa un monto de $3,786,052.46, este rubro agrupa los activos fijos adquiridos por el Fideicomiso (bienes informáticos, equipo de transporte, equipo de cómputo, mobiliario y equipo de oficina y otros activos) requeridos en el desempeño de sus actividades, refleja un saldo al 31 de diciembre del 2021 a través de sus recursos propios y considerando los programas administrados por el Fideicomiso, por un importe de $7,837,376.38.</t>
  </si>
  <si>
    <t>Al   31 de diciembre del 2021 se observa un importe de $ 4,261,816.96 que comprende los softwares (Sistema de administración de cartera, páginas Web del Fideicomiso y de la Secretaría de Innovación y Desarrollo Económico, Paquetes contables, de nómina y facturación) y licencias informativas y servicio de hosting para el desempeño de las actividades propias del Fideicomiso, además incluye softwares y  licencias informáticas del programa administrado SARE por la cantidad de $ 507,355.97.</t>
  </si>
  <si>
    <t>Asciende a la cantidad de $ -8,330,886.75 misma que considera el 5% del total de la cartera de programas propios, el resto de las carteras no se consideran derivado de la naturaleza de los recursos que se administran y por instrucciones de los comités de cada uno de los programas administrados.</t>
  </si>
  <si>
    <t>Dentro del rubro de Aportaciones y convenios se incluye recursos recibidos por parte de Gobierno del Estado de Chihuahua para ser destinados a gastos de operación Codech por un monto de $1,750,000 y gastos de operación Programa Economía Social por un monto de $850,000.0 .</t>
  </si>
  <si>
    <t>En el rubro de Ingresos financieros comprende $34,207,083.80 que se distribuyen de la siguiente manera: Por concepto de intereses recuperados por cobranza de créditos 27,108,639.95 por concepto de comisiones por apertura de créditos 221,801.88, por reestructuraciones de adeudos 1,355,683.49 y por rendimientos ganados de cuentas bancarias en cuentas de cheques y fondos de inversión la cantidad de 5,520,958.48.</t>
  </si>
  <si>
    <t>Por concepto de Servicios Personales (sueldos y salarios y prestaciones de previsión social del personal que labora para el Fideicomiso), Materiales y suministros de administración (materiales y útiles de oficina, de limpieza, herramientas y accesorios, combustibles) y Servicios generales (Básicos, arrendamiento, Servicios profesionales, financieros, de instalación, de viáticos y oficiales) por la cantidad de 18,990,231.79</t>
  </si>
  <si>
    <t>En el Rubro de Transferencias la cantidad de $41,293,636.44 que corresponde a Subsidios otorgados de acuerdo a los convenios celebrados para la administración de los diferentes programas de acuerdo a las normativas establecidas.</t>
  </si>
  <si>
    <t>El rubro del total de participaciones es por un importe de $15,193,113.11 por concepto de gastos de administración de los programas que se refiere al pago realizado al Fideicomiso por la administración del programa de acuerdo a los convenios y acuerdos establecidos.</t>
  </si>
  <si>
    <t>En el rubro de Otros Gastos y Pérdidas extraordinarias, se observa un importe de $2,441,935.69 principalmente por la depreciación, amortización de activos fijos y por la estimación por perdida de cuentas de cartera.</t>
  </si>
  <si>
    <t>El capital del Fideicomiso se constituye por aportaciones en efectivo por parte de Gobierno del Estado de Chihuahua, en especie por activos fijos donados de entidades a las cuales administramos recursos, y por los remanentes de ejercicios anteriores el cual al 31 de diciembre del 2021 refleja un saldo de $622,414,556.91</t>
  </si>
  <si>
    <t>Compras realizados con ingresos propios del fideicomiso $299,210.18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</si>
</sst>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44" formatCode="_-&quot;$&quot;* #,##0.00_-;\-&quot;$&quot;* #,##0.00_-;_-&quot;$&quot;* &quot;-&quot;??_-;_-@_-"/>
    <numFmt numFmtId="43" formatCode="_-* #,##0.00_-;\-* #,##0.00_-;_-* &quot;-&quot;??_-;_-@_-"/>
  </numFmts>
  <fonts count="9" x14ac:knownFonts="1">
    <font>
      <sz val="11"/>
      <color theme="1"/>
      <name val="Calibri"/>
      <family val="2"/>
      <scheme val="minor"/>
    </font>
    <font>
      <sz val="11"/>
      <color theme="1"/>
      <name val="Calibri"/>
      <family val="2"/>
      <scheme val="minor"/>
    </font>
    <font>
      <sz val="9"/>
      <name val="Arial"/>
      <family val="2"/>
    </font>
    <font>
      <b/>
      <sz val="9"/>
      <color theme="1"/>
      <name val="Arial"/>
      <family val="2"/>
    </font>
    <font>
      <b/>
      <sz val="9"/>
      <name val="Arial"/>
      <family val="2"/>
    </font>
    <font>
      <sz val="9"/>
      <color theme="0"/>
      <name val="Arial"/>
      <family val="2"/>
    </font>
    <font>
      <sz val="9"/>
      <color rgb="FFFF0000"/>
      <name val="Arial"/>
      <family val="2"/>
    </font>
    <font>
      <sz val="9"/>
      <color theme="1"/>
      <name val="Arial"/>
      <family val="2"/>
    </font>
    <font>
      <b/>
      <sz val="10"/>
      <name val="Arial"/>
      <family val="2"/>
    </font>
  </fonts>
  <fills count="5">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rgb="FFFFFF0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71">
    <xf numFmtId="0" fontId="0" fillId="0" borderId="0" xfId="0"/>
    <xf numFmtId="49" fontId="2" fillId="0" borderId="0" xfId="0" applyNumberFormat="1" applyFont="1" applyAlignment="1">
      <alignment vertical="center"/>
    </xf>
    <xf numFmtId="0" fontId="2" fillId="0" borderId="0" xfId="0" applyFont="1" applyAlignment="1">
      <alignment vertical="center"/>
    </xf>
    <xf numFmtId="49" fontId="4" fillId="0" borderId="9" xfId="0" applyNumberFormat="1" applyFont="1" applyFill="1" applyBorder="1" applyAlignment="1">
      <alignment horizontal="left" vertical="center" indent="1"/>
    </xf>
    <xf numFmtId="49" fontId="4" fillId="0" borderId="10" xfId="0" applyNumberFormat="1" applyFont="1" applyFill="1" applyBorder="1" applyAlignment="1">
      <alignment horizontal="left" vertical="center" wrapText="1" indent="2"/>
    </xf>
    <xf numFmtId="49" fontId="4" fillId="0" borderId="11" xfId="0" applyNumberFormat="1" applyFont="1" applyFill="1" applyBorder="1" applyAlignment="1">
      <alignment horizontal="left" vertical="center" wrapText="1" indent="3"/>
    </xf>
    <xf numFmtId="49" fontId="2" fillId="0" borderId="11" xfId="0" applyNumberFormat="1" applyFont="1" applyFill="1" applyBorder="1" applyAlignment="1">
      <alignment horizontal="left" vertical="center" wrapText="1" indent="3"/>
    </xf>
    <xf numFmtId="49" fontId="2" fillId="0" borderId="11" xfId="0" applyNumberFormat="1" applyFont="1" applyFill="1" applyBorder="1" applyAlignment="1">
      <alignment horizontal="left" vertical="center" wrapText="1" indent="4"/>
    </xf>
    <xf numFmtId="49" fontId="2" fillId="0" borderId="14" xfId="0" applyNumberFormat="1" applyFont="1" applyFill="1" applyBorder="1" applyAlignment="1">
      <alignment horizontal="left" vertical="center" wrapText="1" indent="4"/>
    </xf>
    <xf numFmtId="49" fontId="2" fillId="0" borderId="17" xfId="0" applyNumberFormat="1" applyFont="1" applyFill="1" applyBorder="1" applyAlignment="1">
      <alignment horizontal="left" vertical="center" wrapText="1" indent="4"/>
    </xf>
    <xf numFmtId="49" fontId="4" fillId="0" borderId="11" xfId="0" applyNumberFormat="1" applyFont="1" applyFill="1" applyBorder="1" applyAlignment="1">
      <alignment horizontal="left" vertical="center" wrapText="1" indent="2"/>
    </xf>
    <xf numFmtId="0" fontId="4" fillId="0" borderId="11" xfId="0" applyFont="1" applyFill="1" applyBorder="1" applyAlignment="1">
      <alignment horizontal="left" vertical="center" indent="4"/>
    </xf>
    <xf numFmtId="49" fontId="2" fillId="0" borderId="11" xfId="0" applyNumberFormat="1" applyFont="1" applyFill="1" applyBorder="1" applyAlignment="1">
      <alignment horizontal="left" vertical="center" wrapText="1" indent="5"/>
    </xf>
    <xf numFmtId="49" fontId="2" fillId="0" borderId="20" xfId="0" applyNumberFormat="1" applyFont="1" applyFill="1" applyBorder="1" applyAlignment="1">
      <alignment horizontal="left" vertical="center" wrapText="1" indent="4"/>
    </xf>
    <xf numFmtId="49" fontId="2" fillId="0" borderId="17" xfId="0" applyNumberFormat="1" applyFont="1" applyFill="1" applyBorder="1" applyAlignment="1">
      <alignment horizontal="left" vertical="center" wrapText="1" indent="3"/>
    </xf>
    <xf numFmtId="49" fontId="5" fillId="0" borderId="0" xfId="0" applyNumberFormat="1" applyFont="1" applyAlignment="1">
      <alignment horizontal="right" vertical="center"/>
    </xf>
    <xf numFmtId="0" fontId="2" fillId="0" borderId="0" xfId="0" applyFont="1" applyAlignment="1">
      <alignment horizontal="left" vertical="center" indent="3"/>
    </xf>
    <xf numFmtId="49" fontId="2" fillId="0" borderId="11" xfId="0" applyNumberFormat="1" applyFont="1" applyBorder="1" applyAlignment="1">
      <alignment horizontal="left" vertical="center" indent="4"/>
    </xf>
    <xf numFmtId="0" fontId="2" fillId="0" borderId="0" xfId="0" applyFont="1" applyAlignment="1">
      <alignment horizontal="left" vertical="center" indent="5"/>
    </xf>
    <xf numFmtId="0" fontId="2" fillId="0" borderId="0" xfId="0" applyFont="1" applyAlignment="1">
      <alignment horizontal="left" vertical="center" indent="2"/>
    </xf>
    <xf numFmtId="49" fontId="2" fillId="0" borderId="17" xfId="0" applyNumberFormat="1" applyFont="1" applyFill="1" applyBorder="1" applyAlignment="1">
      <alignment horizontal="left" vertical="center" wrapText="1" indent="5"/>
    </xf>
    <xf numFmtId="49" fontId="4" fillId="0" borderId="11" xfId="0" applyNumberFormat="1" applyFont="1" applyFill="1" applyBorder="1" applyAlignment="1">
      <alignment horizontal="left" vertical="center" wrapText="1" indent="4"/>
    </xf>
    <xf numFmtId="49" fontId="4" fillId="0" borderId="20" xfId="0" applyNumberFormat="1" applyFont="1" applyFill="1" applyBorder="1" applyAlignment="1">
      <alignment horizontal="left" vertical="center" wrapText="1" indent="4"/>
    </xf>
    <xf numFmtId="49" fontId="2" fillId="0" borderId="10" xfId="0" applyNumberFormat="1" applyFont="1" applyFill="1" applyBorder="1" applyAlignment="1">
      <alignment vertical="center"/>
    </xf>
    <xf numFmtId="49" fontId="4" fillId="0" borderId="11" xfId="0" applyNumberFormat="1" applyFont="1" applyFill="1" applyBorder="1" applyAlignment="1">
      <alignment horizontal="left" vertical="center" indent="4"/>
    </xf>
    <xf numFmtId="0" fontId="2" fillId="0" borderId="17" xfId="0" applyFont="1" applyBorder="1" applyAlignment="1">
      <alignment vertical="center"/>
    </xf>
    <xf numFmtId="49" fontId="2" fillId="0" borderId="11" xfId="0" applyNumberFormat="1" applyFont="1" applyBorder="1" applyAlignment="1">
      <alignment horizontal="left" vertical="center" wrapText="1" indent="4"/>
    </xf>
    <xf numFmtId="49" fontId="2" fillId="0" borderId="11" xfId="0" applyNumberFormat="1" applyFont="1" applyBorder="1" applyAlignment="1">
      <alignment horizontal="left" vertical="center" indent="5"/>
    </xf>
    <xf numFmtId="49" fontId="2" fillId="0" borderId="20" xfId="0" applyNumberFormat="1" applyFont="1" applyFill="1" applyBorder="1" applyAlignment="1">
      <alignment horizontal="left" vertical="center" wrapText="1" indent="5"/>
    </xf>
    <xf numFmtId="49" fontId="4" fillId="0" borderId="11" xfId="0" applyNumberFormat="1" applyFont="1" applyBorder="1" applyAlignment="1">
      <alignment horizontal="left" vertical="center" indent="4"/>
    </xf>
    <xf numFmtId="49" fontId="2" fillId="0" borderId="11" xfId="0" applyNumberFormat="1" applyFont="1" applyBorder="1" applyAlignment="1">
      <alignment horizontal="left" vertical="center" wrapText="1" indent="5"/>
    </xf>
    <xf numFmtId="0" fontId="4" fillId="0" borderId="11" xfId="0" applyFont="1" applyBorder="1" applyAlignment="1">
      <alignment horizontal="left" indent="4"/>
    </xf>
    <xf numFmtId="49" fontId="2" fillId="0" borderId="20" xfId="0" applyNumberFormat="1" applyFont="1" applyBorder="1" applyAlignment="1">
      <alignment horizontal="left" vertical="center" wrapText="1" indent="5"/>
    </xf>
    <xf numFmtId="0" fontId="2" fillId="0" borderId="1" xfId="0" applyFont="1" applyBorder="1" applyAlignment="1">
      <alignment vertical="center"/>
    </xf>
    <xf numFmtId="49" fontId="4" fillId="0" borderId="6" xfId="0" applyNumberFormat="1" applyFont="1" applyFill="1" applyBorder="1" applyAlignment="1">
      <alignment horizontal="left" vertical="center" indent="1"/>
    </xf>
    <xf numFmtId="0" fontId="6" fillId="0" borderId="17" xfId="0" applyFont="1" applyBorder="1" applyAlignment="1">
      <alignment horizontal="left" vertical="center" indent="4"/>
    </xf>
    <xf numFmtId="49" fontId="4" fillId="0" borderId="11" xfId="0" applyNumberFormat="1" applyFont="1" applyFill="1" applyBorder="1" applyAlignment="1">
      <alignment horizontal="left" vertical="center" indent="3"/>
    </xf>
    <xf numFmtId="0" fontId="2" fillId="0" borderId="6" xfId="0" applyFont="1" applyBorder="1" applyAlignment="1">
      <alignment vertical="center"/>
    </xf>
    <xf numFmtId="49" fontId="4" fillId="0" borderId="10" xfId="0" applyNumberFormat="1" applyFont="1" applyFill="1" applyBorder="1" applyAlignment="1">
      <alignment horizontal="left" vertical="center" indent="1"/>
    </xf>
    <xf numFmtId="49" fontId="2" fillId="0" borderId="11" xfId="0" applyNumberFormat="1" applyFont="1" applyFill="1" applyBorder="1" applyAlignment="1">
      <alignment horizontal="left" vertical="center" wrapText="1" indent="6"/>
    </xf>
    <xf numFmtId="49" fontId="2" fillId="0" borderId="14" xfId="0" applyNumberFormat="1" applyFont="1" applyFill="1" applyBorder="1" applyAlignment="1">
      <alignment horizontal="left" vertical="center" wrapText="1" indent="6"/>
    </xf>
    <xf numFmtId="49" fontId="2" fillId="0" borderId="17" xfId="0" applyNumberFormat="1" applyFont="1" applyFill="1" applyBorder="1" applyAlignment="1">
      <alignment horizontal="left" vertical="center" wrapText="1" indent="6"/>
    </xf>
    <xf numFmtId="49" fontId="2" fillId="0" borderId="20" xfId="0" applyNumberFormat="1" applyFont="1" applyFill="1" applyBorder="1" applyAlignment="1">
      <alignment horizontal="left" vertical="center" wrapText="1" indent="6"/>
    </xf>
    <xf numFmtId="49" fontId="4" fillId="0" borderId="11" xfId="0" applyNumberFormat="1" applyFont="1" applyFill="1" applyBorder="1" applyAlignment="1">
      <alignment horizontal="left" vertical="center" wrapText="1" indent="5"/>
    </xf>
    <xf numFmtId="49" fontId="4" fillId="0" borderId="20" xfId="0" applyNumberFormat="1" applyFont="1" applyFill="1" applyBorder="1" applyAlignment="1">
      <alignment horizontal="left" vertical="center" wrapText="1" indent="5"/>
    </xf>
    <xf numFmtId="49" fontId="2" fillId="0" borderId="6" xfId="0" applyNumberFormat="1" applyFont="1" applyFill="1" applyBorder="1" applyAlignment="1">
      <alignment horizontal="left" vertical="center" wrapText="1" indent="5"/>
    </xf>
    <xf numFmtId="49" fontId="4" fillId="0" borderId="6" xfId="0" applyNumberFormat="1" applyFont="1" applyFill="1" applyBorder="1" applyAlignment="1">
      <alignment horizontal="center" vertical="center"/>
    </xf>
    <xf numFmtId="0" fontId="4" fillId="2" borderId="6" xfId="0" applyFont="1" applyFill="1" applyBorder="1" applyAlignment="1">
      <alignment horizontal="center" vertical="center"/>
    </xf>
    <xf numFmtId="49" fontId="4" fillId="2" borderId="32" xfId="0" applyNumberFormat="1" applyFont="1" applyFill="1" applyBorder="1" applyAlignment="1">
      <alignment horizontal="center" vertical="center" wrapText="1"/>
    </xf>
    <xf numFmtId="49" fontId="4" fillId="2" borderId="33" xfId="0" applyNumberFormat="1" applyFont="1" applyFill="1" applyBorder="1" applyAlignment="1">
      <alignment horizontal="center" vertical="center" wrapText="1"/>
    </xf>
    <xf numFmtId="0" fontId="2" fillId="0" borderId="6" xfId="0" applyFont="1" applyBorder="1"/>
    <xf numFmtId="0" fontId="2" fillId="0" borderId="4" xfId="0" applyFont="1" applyBorder="1"/>
    <xf numFmtId="0" fontId="4" fillId="0" borderId="6" xfId="0" applyFont="1" applyBorder="1" applyAlignment="1">
      <alignment horizontal="center"/>
    </xf>
    <xf numFmtId="0" fontId="4" fillId="0" borderId="18" xfId="0" applyFont="1" applyBorder="1" applyAlignment="1">
      <alignment horizontal="center"/>
    </xf>
    <xf numFmtId="0" fontId="4" fillId="0" borderId="12" xfId="0" applyFont="1" applyBorder="1" applyAlignment="1">
      <alignment horizontal="left" vertical="center" wrapText="1" indent="2"/>
    </xf>
    <xf numFmtId="0" fontId="2" fillId="0" borderId="12" xfId="0" applyFont="1" applyBorder="1" applyAlignment="1">
      <alignment horizontal="left" vertical="center" wrapText="1" indent="3"/>
    </xf>
    <xf numFmtId="0" fontId="4" fillId="0" borderId="12" xfId="0" applyFont="1" applyBorder="1" applyAlignment="1">
      <alignment horizontal="left" vertical="center" wrapText="1" indent="5"/>
    </xf>
    <xf numFmtId="0" fontId="2" fillId="0" borderId="15" xfId="0" applyFont="1" applyBorder="1" applyAlignment="1">
      <alignment horizontal="left" vertical="center" wrapText="1" indent="3"/>
    </xf>
    <xf numFmtId="0" fontId="2" fillId="0" borderId="26" xfId="0" applyFont="1" applyBorder="1" applyAlignment="1">
      <alignment horizontal="left" vertical="center" wrapText="1" indent="3"/>
    </xf>
    <xf numFmtId="0" fontId="4" fillId="3" borderId="28" xfId="0" applyFont="1" applyFill="1" applyBorder="1" applyAlignment="1">
      <alignment horizontal="left" vertical="center"/>
    </xf>
    <xf numFmtId="0" fontId="2" fillId="0" borderId="30" xfId="0" applyFont="1" applyBorder="1" applyAlignment="1">
      <alignment horizontal="left" vertical="center" indent="1"/>
    </xf>
    <xf numFmtId="0" fontId="2" fillId="0" borderId="12" xfId="0" applyFont="1" applyBorder="1" applyAlignment="1">
      <alignment horizontal="left" vertical="center" indent="1"/>
    </xf>
    <xf numFmtId="0" fontId="2" fillId="0" borderId="15" xfId="0" applyFont="1" applyBorder="1" applyAlignment="1">
      <alignment horizontal="left" vertical="center" indent="1"/>
    </xf>
    <xf numFmtId="0" fontId="2" fillId="0" borderId="8" xfId="0" applyFont="1" applyBorder="1" applyAlignment="1">
      <alignment vertical="center"/>
    </xf>
    <xf numFmtId="4" fontId="7" fillId="0" borderId="46" xfId="0" applyNumberFormat="1" applyFont="1" applyBorder="1" applyAlignment="1">
      <alignment horizontal="right" vertical="center" wrapText="1"/>
    </xf>
    <xf numFmtId="4" fontId="7" fillId="0" borderId="51" xfId="0" applyNumberFormat="1" applyFont="1" applyBorder="1" applyAlignment="1">
      <alignment horizontal="right" vertical="center" wrapText="1"/>
    </xf>
    <xf numFmtId="0" fontId="7" fillId="0" borderId="44" xfId="0" applyFont="1" applyBorder="1" applyAlignment="1">
      <alignment horizontal="left" vertical="center" wrapText="1" indent="1"/>
    </xf>
    <xf numFmtId="4" fontId="7" fillId="0" borderId="32" xfId="0" applyNumberFormat="1" applyFont="1" applyBorder="1" applyAlignment="1">
      <alignment horizontal="right" vertical="center" wrapText="1"/>
    </xf>
    <xf numFmtId="0" fontId="0" fillId="0" borderId="4" xfId="0" applyBorder="1"/>
    <xf numFmtId="4" fontId="7" fillId="0" borderId="53" xfId="0" applyNumberFormat="1" applyFont="1" applyBorder="1" applyAlignment="1">
      <alignment horizontal="right" vertical="center" wrapText="1"/>
    </xf>
    <xf numFmtId="0" fontId="2" fillId="0" borderId="44" xfId="0" applyFont="1" applyBorder="1" applyAlignment="1">
      <alignment vertical="center"/>
    </xf>
    <xf numFmtId="0" fontId="4" fillId="3" borderId="41" xfId="0" applyNumberFormat="1" applyFont="1" applyFill="1" applyBorder="1" applyAlignment="1">
      <alignment horizontal="center" vertical="center"/>
    </xf>
    <xf numFmtId="0" fontId="4" fillId="3" borderId="29" xfId="0" applyNumberFormat="1" applyFont="1" applyFill="1" applyBorder="1" applyAlignment="1">
      <alignment horizontal="center" vertical="center"/>
    </xf>
    <xf numFmtId="4" fontId="7" fillId="0" borderId="47" xfId="0" applyNumberFormat="1" applyFont="1" applyBorder="1" applyAlignment="1" applyProtection="1">
      <alignment vertical="center" wrapText="1"/>
      <protection locked="0"/>
    </xf>
    <xf numFmtId="4" fontId="7" fillId="0" borderId="47" xfId="0" applyNumberFormat="1" applyFont="1" applyBorder="1" applyAlignment="1" applyProtection="1">
      <alignment horizontal="right" vertical="center" wrapText="1"/>
      <protection locked="0"/>
    </xf>
    <xf numFmtId="4" fontId="7" fillId="0" borderId="49" xfId="0" applyNumberFormat="1" applyFont="1" applyBorder="1" applyAlignment="1" applyProtection="1">
      <alignment horizontal="right" vertical="center" wrapText="1"/>
      <protection locked="0"/>
    </xf>
    <xf numFmtId="4" fontId="3" fillId="2" borderId="33" xfId="0" applyNumberFormat="1" applyFont="1" applyFill="1" applyBorder="1" applyAlignment="1" applyProtection="1">
      <alignment horizontal="center" vertical="center" wrapText="1"/>
      <protection locked="0"/>
    </xf>
    <xf numFmtId="4" fontId="3" fillId="3" borderId="8" xfId="0" applyNumberFormat="1" applyFont="1" applyFill="1" applyBorder="1" applyAlignment="1" applyProtection="1">
      <alignment horizontal="center" vertical="center" wrapText="1"/>
      <protection locked="0"/>
    </xf>
    <xf numFmtId="49" fontId="4" fillId="0" borderId="0" xfId="0" applyNumberFormat="1" applyFont="1" applyAlignment="1">
      <alignment horizontal="center" vertical="center"/>
    </xf>
    <xf numFmtId="0" fontId="4" fillId="0" borderId="7" xfId="0" applyFont="1" applyBorder="1" applyAlignment="1">
      <alignment vertical="center"/>
    </xf>
    <xf numFmtId="4" fontId="3" fillId="0" borderId="45" xfId="0" applyNumberFormat="1" applyFont="1" applyBorder="1" applyAlignment="1">
      <alignment horizontal="left" vertical="center" wrapText="1" indent="1"/>
    </xf>
    <xf numFmtId="4" fontId="3" fillId="0" borderId="0" xfId="0" applyNumberFormat="1" applyFont="1" applyBorder="1" applyAlignment="1">
      <alignment horizontal="right"/>
    </xf>
    <xf numFmtId="0" fontId="4" fillId="0" borderId="33" xfId="0" applyFont="1" applyBorder="1" applyAlignment="1">
      <alignment horizontal="center" vertical="center"/>
    </xf>
    <xf numFmtId="0" fontId="4" fillId="0" borderId="0" xfId="0" applyFont="1" applyAlignment="1">
      <alignment horizontal="center" vertical="center"/>
    </xf>
    <xf numFmtId="4" fontId="6" fillId="0" borderId="42" xfId="0" applyNumberFormat="1" applyFont="1" applyFill="1" applyBorder="1" applyAlignment="1" applyProtection="1">
      <alignment horizontal="center" vertical="center"/>
      <protection locked="0"/>
    </xf>
    <xf numFmtId="4" fontId="2" fillId="0" borderId="36" xfId="0" applyNumberFormat="1" applyFont="1" applyBorder="1" applyAlignment="1" applyProtection="1">
      <alignment horizontal="center"/>
      <protection locked="0"/>
    </xf>
    <xf numFmtId="4" fontId="6" fillId="0" borderId="27" xfId="0" applyNumberFormat="1" applyFont="1" applyFill="1" applyBorder="1" applyAlignment="1" applyProtection="1">
      <alignment horizontal="center" vertical="center"/>
      <protection locked="0"/>
    </xf>
    <xf numFmtId="4" fontId="2" fillId="0" borderId="16" xfId="0" applyNumberFormat="1" applyFont="1" applyBorder="1" applyAlignment="1" applyProtection="1">
      <alignment horizontal="center"/>
      <protection locked="0"/>
    </xf>
    <xf numFmtId="4" fontId="7" fillId="0" borderId="47" xfId="0" applyNumberFormat="1" applyFont="1" applyBorder="1" applyAlignment="1" applyProtection="1">
      <alignment horizontal="right" vertical="center" wrapText="1"/>
    </xf>
    <xf numFmtId="4" fontId="7" fillId="2" borderId="8" xfId="0" applyNumberFormat="1" applyFont="1" applyFill="1" applyBorder="1" applyAlignment="1" applyProtection="1">
      <alignment horizontal="right" vertical="center" wrapText="1"/>
      <protection locked="0"/>
    </xf>
    <xf numFmtId="4" fontId="7" fillId="2" borderId="9" xfId="0" applyNumberFormat="1" applyFont="1" applyFill="1" applyBorder="1" applyAlignment="1" applyProtection="1">
      <alignment horizontal="right" vertical="center" wrapText="1"/>
      <protection locked="0"/>
    </xf>
    <xf numFmtId="4" fontId="7" fillId="0" borderId="5" xfId="0" applyNumberFormat="1" applyFont="1" applyBorder="1" applyAlignment="1">
      <alignment horizontal="right"/>
    </xf>
    <xf numFmtId="4" fontId="2" fillId="0" borderId="9" xfId="0" applyNumberFormat="1" applyFont="1" applyBorder="1" applyAlignment="1" applyProtection="1">
      <alignment horizontal="right"/>
      <protection locked="0"/>
    </xf>
    <xf numFmtId="4" fontId="2" fillId="0" borderId="8" xfId="0" applyNumberFormat="1" applyFont="1" applyBorder="1" applyAlignment="1" applyProtection="1">
      <alignment horizontal="right"/>
      <protection locked="0"/>
    </xf>
    <xf numFmtId="4" fontId="2" fillId="0" borderId="34" xfId="0" applyNumberFormat="1" applyFont="1" applyBorder="1" applyAlignment="1" applyProtection="1">
      <alignment horizontal="right"/>
      <protection locked="0"/>
    </xf>
    <xf numFmtId="4" fontId="2" fillId="0" borderId="5" xfId="0" applyNumberFormat="1" applyFont="1" applyBorder="1" applyAlignment="1" applyProtection="1">
      <alignment horizontal="right"/>
      <protection locked="0"/>
    </xf>
    <xf numFmtId="0" fontId="7" fillId="0" borderId="0" xfId="0" applyFont="1" applyProtection="1">
      <protection locked="0"/>
    </xf>
    <xf numFmtId="0" fontId="8" fillId="0" borderId="0" xfId="0" applyFont="1" applyAlignment="1" applyProtection="1">
      <alignment horizontal="center" vertical="center" wrapText="1"/>
      <protection locked="0"/>
    </xf>
    <xf numFmtId="4" fontId="3" fillId="0" borderId="47" xfId="0" applyNumberFormat="1" applyFont="1" applyBorder="1" applyAlignment="1" applyProtection="1">
      <alignment horizontal="right" vertical="center" wrapText="1"/>
      <protection locked="0"/>
    </xf>
    <xf numFmtId="4" fontId="2" fillId="0" borderId="32" xfId="0" applyNumberFormat="1" applyFont="1" applyBorder="1" applyAlignment="1">
      <alignment vertical="center"/>
    </xf>
    <xf numFmtId="4" fontId="2" fillId="0" borderId="0" xfId="0" applyNumberFormat="1" applyFont="1" applyAlignment="1">
      <alignment vertical="center"/>
    </xf>
    <xf numFmtId="44" fontId="2" fillId="0" borderId="43" xfId="2" applyFont="1" applyBorder="1" applyAlignment="1" applyProtection="1">
      <alignment horizontal="center"/>
      <protection locked="0"/>
    </xf>
    <xf numFmtId="44" fontId="2" fillId="0" borderId="31" xfId="2" applyFont="1" applyBorder="1" applyAlignment="1" applyProtection="1">
      <alignment horizontal="center"/>
      <protection locked="0"/>
    </xf>
    <xf numFmtId="44" fontId="2" fillId="0" borderId="35" xfId="2" applyFont="1" applyBorder="1" applyAlignment="1" applyProtection="1">
      <alignment horizontal="center"/>
      <protection locked="0"/>
    </xf>
    <xf numFmtId="44" fontId="2" fillId="0" borderId="13" xfId="2" applyFont="1" applyBorder="1" applyAlignment="1" applyProtection="1">
      <alignment horizontal="center"/>
      <protection locked="0"/>
    </xf>
    <xf numFmtId="0" fontId="2" fillId="4" borderId="0" xfId="0" applyFont="1" applyFill="1" applyAlignment="1">
      <alignment vertical="center"/>
    </xf>
    <xf numFmtId="49" fontId="3" fillId="2" borderId="1"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horizontal="center" vertical="center"/>
      <protection locked="0"/>
    </xf>
    <xf numFmtId="49" fontId="3" fillId="2" borderId="3" xfId="0" applyNumberFormat="1" applyFont="1" applyFill="1" applyBorder="1" applyAlignment="1" applyProtection="1">
      <alignment horizontal="center" vertical="center"/>
      <protection locked="0"/>
    </xf>
    <xf numFmtId="49" fontId="4" fillId="2" borderId="4"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2" borderId="4" xfId="0" applyNumberFormat="1" applyFont="1" applyFill="1" applyBorder="1" applyAlignment="1" applyProtection="1">
      <alignment horizontal="center" vertical="center" wrapText="1"/>
      <protection locked="0"/>
    </xf>
    <xf numFmtId="49" fontId="4" fillId="2" borderId="0"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49" fontId="4" fillId="3" borderId="6" xfId="0" applyNumberFormat="1" applyFont="1" applyFill="1" applyBorder="1" applyAlignment="1">
      <alignment horizontal="center" vertical="center"/>
    </xf>
    <xf numFmtId="49" fontId="4" fillId="3" borderId="7" xfId="0" applyNumberFormat="1" applyFont="1" applyFill="1" applyBorder="1" applyAlignment="1">
      <alignment horizontal="center" vertical="center"/>
    </xf>
    <xf numFmtId="49" fontId="4" fillId="3" borderId="8" xfId="0" applyNumberFormat="1" applyFont="1" applyFill="1" applyBorder="1" applyAlignment="1">
      <alignment horizontal="center" vertical="center"/>
    </xf>
    <xf numFmtId="49" fontId="2" fillId="0" borderId="6" xfId="1" applyNumberFormat="1" applyFont="1" applyFill="1" applyBorder="1" applyAlignment="1">
      <alignment horizontal="justify" vertical="justify" wrapText="1"/>
    </xf>
    <xf numFmtId="49" fontId="2" fillId="0" borderId="8" xfId="1" applyNumberFormat="1" applyFont="1" applyFill="1" applyBorder="1" applyAlignment="1">
      <alignment horizontal="justify" vertical="justify" wrapText="1"/>
    </xf>
    <xf numFmtId="49" fontId="2" fillId="0" borderId="12" xfId="0" applyNumberFormat="1" applyFont="1" applyFill="1" applyBorder="1" applyAlignment="1" applyProtection="1">
      <alignment horizontal="justify" vertical="justify" wrapText="1"/>
      <protection locked="0"/>
    </xf>
    <xf numFmtId="49" fontId="2" fillId="0" borderId="13" xfId="0" applyNumberFormat="1" applyFont="1" applyFill="1" applyBorder="1" applyAlignment="1" applyProtection="1">
      <alignment horizontal="justify" vertical="justify" wrapText="1"/>
      <protection locked="0"/>
    </xf>
    <xf numFmtId="49" fontId="2" fillId="0" borderId="15" xfId="1" applyNumberFormat="1" applyFont="1" applyFill="1" applyBorder="1" applyAlignment="1" applyProtection="1">
      <alignment horizontal="justify" vertical="justify" wrapText="1"/>
      <protection locked="0"/>
    </xf>
    <xf numFmtId="49" fontId="2" fillId="0" borderId="16" xfId="1" applyNumberFormat="1" applyFont="1" applyFill="1" applyBorder="1" applyAlignment="1" applyProtection="1">
      <alignment horizontal="justify" vertical="justify" wrapText="1"/>
      <protection locked="0"/>
    </xf>
    <xf numFmtId="49" fontId="2" fillId="0" borderId="18" xfId="0" applyNumberFormat="1" applyFont="1" applyFill="1" applyBorder="1" applyAlignment="1">
      <alignment horizontal="justify" vertical="justify" wrapText="1"/>
    </xf>
    <xf numFmtId="49" fontId="2" fillId="0" borderId="19" xfId="0" applyNumberFormat="1" applyFont="1" applyFill="1" applyBorder="1" applyAlignment="1">
      <alignment horizontal="justify" vertical="justify" wrapText="1"/>
    </xf>
    <xf numFmtId="49" fontId="2" fillId="0" borderId="12" xfId="1" applyNumberFormat="1" applyFont="1" applyFill="1" applyBorder="1" applyAlignment="1" applyProtection="1">
      <alignment horizontal="justify" vertical="justify" wrapText="1"/>
      <protection locked="0"/>
    </xf>
    <xf numFmtId="49" fontId="2" fillId="0" borderId="13" xfId="1" applyNumberFormat="1" applyFont="1" applyFill="1" applyBorder="1" applyAlignment="1" applyProtection="1">
      <alignment horizontal="justify" vertical="justify" wrapText="1"/>
      <protection locked="0"/>
    </xf>
    <xf numFmtId="49" fontId="2" fillId="0" borderId="1" xfId="1" applyNumberFormat="1" applyFont="1" applyFill="1" applyBorder="1" applyAlignment="1" applyProtection="1">
      <alignment horizontal="justify" vertical="justify" wrapText="1"/>
      <protection locked="0"/>
    </xf>
    <xf numFmtId="49" fontId="2" fillId="0" borderId="3" xfId="1" applyNumberFormat="1" applyFont="1" applyFill="1" applyBorder="1" applyAlignment="1" applyProtection="1">
      <alignment horizontal="justify" vertical="justify" wrapText="1"/>
      <protection locked="0"/>
    </xf>
    <xf numFmtId="49" fontId="2" fillId="0" borderId="21" xfId="0" applyNumberFormat="1" applyFont="1" applyFill="1" applyBorder="1" applyAlignment="1" applyProtection="1">
      <alignment horizontal="justify" vertical="justify" wrapText="1"/>
      <protection locked="0"/>
    </xf>
    <xf numFmtId="49" fontId="2" fillId="0" borderId="22" xfId="0" applyNumberFormat="1" applyFont="1" applyFill="1" applyBorder="1" applyAlignment="1" applyProtection="1">
      <alignment horizontal="justify" vertical="justify" wrapText="1"/>
      <protection locked="0"/>
    </xf>
    <xf numFmtId="49" fontId="2" fillId="0" borderId="18" xfId="0" applyNumberFormat="1" applyFont="1" applyBorder="1" applyAlignment="1">
      <alignment horizontal="justify" vertical="justify" wrapText="1"/>
    </xf>
    <xf numFmtId="49" fontId="2" fillId="0" borderId="19" xfId="0" applyNumberFormat="1" applyFont="1" applyBorder="1" applyAlignment="1">
      <alignment horizontal="justify" vertical="justify" wrapText="1"/>
    </xf>
    <xf numFmtId="49" fontId="2" fillId="0" borderId="12" xfId="0" applyNumberFormat="1" applyFont="1" applyBorder="1" applyAlignment="1" applyProtection="1">
      <alignment horizontal="justify" vertical="justify" wrapText="1"/>
      <protection locked="0"/>
    </xf>
    <xf numFmtId="49" fontId="2" fillId="0" borderId="13" xfId="0" applyNumberFormat="1" applyFont="1" applyBorder="1" applyAlignment="1" applyProtection="1">
      <alignment horizontal="justify" vertical="justify" wrapText="1"/>
      <protection locked="0"/>
    </xf>
    <xf numFmtId="0" fontId="2" fillId="0" borderId="12" xfId="0" applyFont="1" applyBorder="1" applyAlignment="1" applyProtection="1">
      <alignment horizontal="justify" vertical="justify" wrapText="1"/>
      <protection locked="0"/>
    </xf>
    <xf numFmtId="0" fontId="2" fillId="0" borderId="13" xfId="0" applyFont="1" applyBorder="1" applyAlignment="1" applyProtection="1">
      <alignment horizontal="justify" vertical="justify" wrapText="1"/>
      <protection locked="0"/>
    </xf>
    <xf numFmtId="8" fontId="2" fillId="0" borderId="12" xfId="2" applyNumberFormat="1" applyFont="1" applyFill="1" applyBorder="1" applyAlignment="1" applyProtection="1">
      <alignment horizontal="justify" vertical="justify" wrapText="1"/>
      <protection locked="0"/>
    </xf>
    <xf numFmtId="44" fontId="2" fillId="0" borderId="13" xfId="2" applyFont="1" applyFill="1" applyBorder="1" applyAlignment="1" applyProtection="1">
      <alignment horizontal="justify" vertical="justify" wrapText="1"/>
      <protection locked="0"/>
    </xf>
    <xf numFmtId="44" fontId="2" fillId="0" borderId="12" xfId="2" applyFont="1" applyFill="1" applyBorder="1" applyAlignment="1" applyProtection="1">
      <alignment horizontal="justify" vertical="justify" wrapText="1"/>
      <protection locked="0"/>
    </xf>
    <xf numFmtId="0" fontId="2" fillId="0" borderId="18" xfId="0" applyFont="1" applyBorder="1" applyAlignment="1">
      <alignment horizontal="justify" vertical="justify" wrapText="1"/>
    </xf>
    <xf numFmtId="0" fontId="2" fillId="0" borderId="19" xfId="0" applyFont="1" applyBorder="1" applyAlignment="1">
      <alignment horizontal="justify" vertical="justify" wrapText="1"/>
    </xf>
    <xf numFmtId="0" fontId="2" fillId="0" borderId="21" xfId="0" applyFont="1" applyBorder="1" applyAlignment="1" applyProtection="1">
      <alignment horizontal="justify" vertical="justify" wrapText="1"/>
      <protection locked="0"/>
    </xf>
    <xf numFmtId="0" fontId="2" fillId="0" borderId="22" xfId="0" applyFont="1" applyBorder="1" applyAlignment="1" applyProtection="1">
      <alignment horizontal="justify" vertical="justify" wrapText="1"/>
      <protection locked="0"/>
    </xf>
    <xf numFmtId="0" fontId="2" fillId="0" borderId="17" xfId="0" applyFont="1" applyFill="1" applyBorder="1" applyAlignment="1">
      <alignment horizontal="justify" vertical="justify" wrapText="1"/>
    </xf>
    <xf numFmtId="0" fontId="2" fillId="0" borderId="23" xfId="0" applyFont="1" applyFill="1" applyBorder="1" applyAlignment="1">
      <alignment horizontal="justify" vertical="justify" wrapText="1"/>
    </xf>
    <xf numFmtId="0" fontId="2" fillId="0" borderId="17" xfId="0" applyFont="1" applyBorder="1" applyAlignment="1">
      <alignment horizontal="justify" vertical="justify"/>
    </xf>
    <xf numFmtId="0" fontId="2" fillId="0" borderId="23" xfId="0" applyFont="1" applyBorder="1" applyAlignment="1">
      <alignment horizontal="justify" vertical="justify"/>
    </xf>
    <xf numFmtId="0" fontId="2" fillId="0" borderId="12" xfId="0" applyFont="1" applyBorder="1" applyAlignment="1" applyProtection="1">
      <alignment horizontal="justify" vertical="justify"/>
      <protection locked="0"/>
    </xf>
    <xf numFmtId="0" fontId="2" fillId="0" borderId="13" xfId="0" applyFont="1" applyBorder="1" applyAlignment="1" applyProtection="1">
      <alignment horizontal="justify" vertical="justify"/>
      <protection locked="0"/>
    </xf>
    <xf numFmtId="0" fontId="2" fillId="0" borderId="11" xfId="0" applyFont="1" applyFill="1" applyBorder="1" applyAlignment="1" applyProtection="1">
      <alignment horizontal="justify" vertical="justify" wrapText="1"/>
      <protection locked="0"/>
    </xf>
    <xf numFmtId="0" fontId="2" fillId="0" borderId="24" xfId="0" applyFont="1" applyFill="1" applyBorder="1" applyAlignment="1" applyProtection="1">
      <alignment horizontal="justify" vertical="justify" wrapText="1"/>
      <protection locked="0"/>
    </xf>
    <xf numFmtId="0" fontId="2" fillId="0" borderId="20" xfId="0" applyFont="1" applyFill="1" applyBorder="1" applyAlignment="1" applyProtection="1">
      <alignment horizontal="justify" vertical="justify" wrapText="1"/>
      <protection locked="0"/>
    </xf>
    <xf numFmtId="0" fontId="2" fillId="0" borderId="25" xfId="0" applyFont="1" applyFill="1" applyBorder="1" applyAlignment="1" applyProtection="1">
      <alignment horizontal="justify" vertical="justify" wrapText="1"/>
      <protection locked="0"/>
    </xf>
    <xf numFmtId="0" fontId="2" fillId="0" borderId="21" xfId="0" applyFont="1" applyBorder="1" applyAlignment="1" applyProtection="1">
      <alignment horizontal="justify" vertical="justify"/>
      <protection locked="0"/>
    </xf>
    <xf numFmtId="0" fontId="2" fillId="0" borderId="22" xfId="0" applyFont="1" applyBorder="1" applyAlignment="1" applyProtection="1">
      <alignment horizontal="justify" vertical="justify"/>
      <protection locked="0"/>
    </xf>
    <xf numFmtId="0" fontId="2" fillId="0" borderId="26" xfId="0" applyFont="1" applyBorder="1" applyAlignment="1">
      <alignment horizontal="justify" vertical="justify"/>
    </xf>
    <xf numFmtId="0" fontId="2" fillId="0" borderId="27" xfId="0" applyFont="1" applyBorder="1" applyAlignment="1">
      <alignment horizontal="justify" vertical="justify"/>
    </xf>
    <xf numFmtId="0" fontId="2" fillId="0" borderId="28" xfId="0" applyFont="1" applyBorder="1" applyAlignment="1" applyProtection="1">
      <alignment horizontal="justify" vertical="justify"/>
      <protection locked="0"/>
    </xf>
    <xf numFmtId="0" fontId="2" fillId="0" borderId="29" xfId="0" applyFont="1" applyBorder="1" applyAlignment="1" applyProtection="1">
      <alignment horizontal="justify" vertical="justify"/>
      <protection locked="0"/>
    </xf>
    <xf numFmtId="0" fontId="2" fillId="0" borderId="18" xfId="0" applyFont="1" applyBorder="1" applyAlignment="1">
      <alignment horizontal="justify" vertical="justify"/>
    </xf>
    <xf numFmtId="0" fontId="2" fillId="0" borderId="19" xfId="0" applyFont="1" applyBorder="1" applyAlignment="1">
      <alignment horizontal="justify" vertical="justify"/>
    </xf>
    <xf numFmtId="44" fontId="2" fillId="0" borderId="30" xfId="2" applyFont="1" applyFill="1" applyBorder="1" applyAlignment="1" applyProtection="1">
      <alignment horizontal="justify" vertical="justify"/>
      <protection locked="0"/>
    </xf>
    <xf numFmtId="44" fontId="2" fillId="0" borderId="31" xfId="2" applyFont="1" applyFill="1" applyBorder="1" applyAlignment="1" applyProtection="1">
      <alignment horizontal="justify" vertical="justify"/>
      <protection locked="0"/>
    </xf>
    <xf numFmtId="44" fontId="2" fillId="0" borderId="12" xfId="2" applyFont="1" applyFill="1" applyBorder="1" applyAlignment="1" applyProtection="1">
      <alignment horizontal="justify" vertical="justify"/>
      <protection locked="0"/>
    </xf>
    <xf numFmtId="44" fontId="2" fillId="0" borderId="13" xfId="2" applyFont="1" applyFill="1" applyBorder="1" applyAlignment="1" applyProtection="1">
      <alignment horizontal="justify" vertical="justify"/>
      <protection locked="0"/>
    </xf>
    <xf numFmtId="0" fontId="2" fillId="0" borderId="15" xfId="0" applyFont="1" applyFill="1" applyBorder="1" applyAlignment="1" applyProtection="1">
      <alignment horizontal="justify" vertical="justify"/>
      <protection locked="0"/>
    </xf>
    <xf numFmtId="0" fontId="2" fillId="0" borderId="16" xfId="0" applyFont="1" applyFill="1" applyBorder="1" applyAlignment="1" applyProtection="1">
      <alignment horizontal="justify" vertical="justify"/>
      <protection locked="0"/>
    </xf>
    <xf numFmtId="0" fontId="2" fillId="0" borderId="28" xfId="0" applyFont="1" applyBorder="1" applyAlignment="1">
      <alignment horizontal="justify" vertical="justify"/>
    </xf>
    <xf numFmtId="0" fontId="2" fillId="0" borderId="29" xfId="0" applyFont="1" applyBorder="1" applyAlignment="1">
      <alignment horizontal="justify" vertical="justify"/>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Border="1" applyAlignment="1">
      <alignment horizontal="justify" vertical="justify"/>
    </xf>
    <xf numFmtId="0" fontId="2" fillId="0" borderId="13" xfId="0" applyFont="1" applyBorder="1" applyAlignment="1">
      <alignment horizontal="justify" vertical="justify"/>
    </xf>
    <xf numFmtId="44" fontId="2" fillId="0" borderId="12" xfId="2" applyFont="1" applyBorder="1" applyAlignment="1" applyProtection="1">
      <alignment horizontal="justify" vertical="justify"/>
      <protection locked="0"/>
    </xf>
    <xf numFmtId="44" fontId="2" fillId="0" borderId="13" xfId="2" applyFont="1" applyBorder="1" applyAlignment="1" applyProtection="1">
      <alignment horizontal="justify" vertical="justify"/>
      <protection locked="0"/>
    </xf>
    <xf numFmtId="0" fontId="2" fillId="0" borderId="12" xfId="0" applyFont="1" applyFill="1" applyBorder="1" applyAlignment="1" applyProtection="1">
      <alignment horizontal="justify" vertical="justify" wrapText="1"/>
      <protection locked="0"/>
    </xf>
    <xf numFmtId="0" fontId="2" fillId="0" borderId="13" xfId="0" applyFont="1" applyFill="1" applyBorder="1" applyAlignment="1" applyProtection="1">
      <alignment horizontal="justify" vertical="justify" wrapText="1"/>
      <protection locked="0"/>
    </xf>
    <xf numFmtId="0" fontId="2" fillId="0" borderId="12" xfId="0" applyFont="1" applyBorder="1" applyAlignment="1" applyProtection="1">
      <alignment horizontal="justify" vertical="center" wrapText="1"/>
      <protection locked="0"/>
    </xf>
    <xf numFmtId="0" fontId="2" fillId="0" borderId="13" xfId="0" applyFont="1" applyBorder="1" applyAlignment="1" applyProtection="1">
      <alignment horizontal="justify" vertical="center" wrapText="1"/>
      <protection locked="0"/>
    </xf>
    <xf numFmtId="0" fontId="2" fillId="0" borderId="28" xfId="0" applyFont="1" applyBorder="1" applyAlignment="1">
      <alignment horizontal="center" vertical="center"/>
    </xf>
    <xf numFmtId="0" fontId="2" fillId="0" borderId="29" xfId="0" applyFont="1" applyBorder="1" applyAlignment="1">
      <alignment horizontal="center" vertical="center"/>
    </xf>
    <xf numFmtId="4" fontId="2" fillId="0" borderId="36" xfId="0" applyNumberFormat="1" applyFont="1" applyBorder="1" applyAlignment="1" applyProtection="1">
      <alignment horizontal="center" vertical="center"/>
      <protection locked="0"/>
    </xf>
    <xf numFmtId="4" fontId="2" fillId="0" borderId="16" xfId="0" applyNumberFormat="1" applyFont="1" applyBorder="1" applyAlignment="1" applyProtection="1">
      <alignment horizontal="center" vertical="center"/>
      <protection locked="0"/>
    </xf>
    <xf numFmtId="4" fontId="2" fillId="0" borderId="37" xfId="0" applyNumberFormat="1" applyFont="1" applyBorder="1" applyAlignment="1">
      <alignment horizontal="center" vertical="center"/>
    </xf>
    <xf numFmtId="4" fontId="2" fillId="0" borderId="23" xfId="0" applyNumberFormat="1" applyFont="1" applyBorder="1" applyAlignment="1">
      <alignment horizontal="center" vertical="center"/>
    </xf>
    <xf numFmtId="4" fontId="2" fillId="0" borderId="38" xfId="0" applyNumberFormat="1" applyFont="1" applyBorder="1" applyAlignment="1" applyProtection="1">
      <alignment horizontal="center" vertical="center"/>
      <protection locked="0"/>
    </xf>
    <xf numFmtId="4" fontId="2" fillId="0" borderId="24" xfId="0" applyNumberFormat="1" applyFont="1" applyBorder="1" applyAlignment="1" applyProtection="1">
      <alignment horizontal="center" vertical="center"/>
      <protection locked="0"/>
    </xf>
    <xf numFmtId="4" fontId="2" fillId="0" borderId="39" xfId="0" applyNumberFormat="1" applyFont="1" applyBorder="1" applyAlignment="1" applyProtection="1">
      <alignment horizontal="center" vertical="center"/>
      <protection locked="0"/>
    </xf>
    <xf numFmtId="4" fontId="2" fillId="0" borderId="40" xfId="0" applyNumberFormat="1" applyFont="1" applyBorder="1" applyAlignment="1" applyProtection="1">
      <alignment horizontal="center" vertical="center"/>
      <protection locked="0"/>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49" fontId="4" fillId="3" borderId="44" xfId="0" applyNumberFormat="1" applyFont="1" applyFill="1" applyBorder="1" applyAlignment="1">
      <alignment horizontal="center" vertical="center" wrapText="1"/>
    </xf>
    <xf numFmtId="49" fontId="4" fillId="3" borderId="45" xfId="0" applyNumberFormat="1" applyFont="1" applyFill="1" applyBorder="1" applyAlignment="1">
      <alignment horizontal="center" vertical="center" wrapText="1"/>
    </xf>
    <xf numFmtId="49" fontId="4" fillId="3" borderId="33"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49" fontId="3" fillId="2" borderId="8" xfId="0" applyNumberFormat="1" applyFont="1" applyFill="1" applyBorder="1" applyAlignment="1">
      <alignment horizontal="center" vertical="center"/>
    </xf>
    <xf numFmtId="4" fontId="2" fillId="0" borderId="35" xfId="0" applyNumberFormat="1" applyFont="1" applyBorder="1" applyAlignment="1">
      <alignment horizontal="center" vertical="center"/>
    </xf>
    <xf numFmtId="4" fontId="2" fillId="0" borderId="13" xfId="0" applyNumberFormat="1" applyFont="1" applyBorder="1" applyAlignment="1">
      <alignment horizontal="center" vertical="center"/>
    </xf>
    <xf numFmtId="4" fontId="2" fillId="0" borderId="35" xfId="0" applyNumberFormat="1" applyFont="1" applyBorder="1" applyAlignment="1" applyProtection="1">
      <alignment horizontal="center" vertical="center"/>
      <protection locked="0"/>
    </xf>
    <xf numFmtId="4" fontId="2" fillId="0" borderId="13" xfId="0" applyNumberFormat="1" applyFont="1" applyBorder="1" applyAlignment="1" applyProtection="1">
      <alignment horizontal="center" vertical="center"/>
      <protection locked="0"/>
    </xf>
    <xf numFmtId="4" fontId="2" fillId="0" borderId="35" xfId="0" applyNumberFormat="1" applyFont="1" applyBorder="1" applyAlignment="1" applyProtection="1">
      <alignment horizontal="left" vertical="center"/>
      <protection locked="0"/>
    </xf>
    <xf numFmtId="4" fontId="2" fillId="0" borderId="13" xfId="0" applyNumberFormat="1" applyFont="1" applyBorder="1" applyAlignment="1" applyProtection="1">
      <alignment horizontal="left" vertical="center"/>
      <protection locked="0"/>
    </xf>
    <xf numFmtId="0" fontId="3" fillId="0" borderId="12" xfId="0" applyFont="1" applyBorder="1" applyAlignment="1">
      <alignment horizontal="left" vertical="center" wrapText="1" indent="1"/>
    </xf>
    <xf numFmtId="0" fontId="3" fillId="0" borderId="38" xfId="0" applyFont="1" applyBorder="1" applyAlignment="1">
      <alignment horizontal="left" vertical="center" wrapText="1" indent="1"/>
    </xf>
    <xf numFmtId="0" fontId="7" fillId="0" borderId="12" xfId="0" applyFont="1" applyBorder="1" applyAlignment="1">
      <alignment horizontal="left" vertical="center" wrapText="1" indent="2"/>
    </xf>
    <xf numFmtId="0" fontId="7" fillId="0" borderId="38" xfId="0" applyFont="1" applyBorder="1" applyAlignment="1">
      <alignment horizontal="left" vertical="center" wrapText="1" indent="2"/>
    </xf>
    <xf numFmtId="0" fontId="3" fillId="3" borderId="1"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44" xfId="0" applyFont="1" applyFill="1" applyBorder="1" applyAlignment="1" applyProtection="1">
      <alignment horizontal="center" vertical="center" wrapText="1"/>
      <protection locked="0"/>
    </xf>
    <xf numFmtId="0" fontId="3" fillId="3" borderId="45" xfId="0" applyFont="1" applyFill="1" applyBorder="1" applyAlignment="1" applyProtection="1">
      <alignment horizontal="center" vertical="center" wrapText="1"/>
      <protection locked="0"/>
    </xf>
    <xf numFmtId="0" fontId="3" fillId="3" borderId="33" xfId="0" applyFont="1" applyFill="1" applyBorder="1" applyAlignment="1" applyProtection="1">
      <alignment horizontal="center" vertical="center" wrapText="1"/>
      <protection locked="0"/>
    </xf>
    <xf numFmtId="0" fontId="3" fillId="3" borderId="6"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3" fillId="2" borderId="6" xfId="0" applyFont="1" applyFill="1" applyBorder="1" applyAlignment="1">
      <alignment horizontal="left" vertical="center" wrapText="1" indent="1"/>
    </xf>
    <xf numFmtId="0" fontId="3" fillId="2" borderId="8" xfId="0" applyFont="1" applyFill="1" applyBorder="1" applyAlignment="1">
      <alignment horizontal="left" vertical="center" wrapText="1" indent="1"/>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4" xfId="0" applyFont="1" applyFill="1" applyBorder="1" applyAlignment="1" applyProtection="1">
      <alignment horizontal="center" vertical="center" wrapText="1"/>
      <protection locked="0"/>
    </xf>
    <xf numFmtId="0" fontId="3" fillId="2" borderId="45"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center" vertical="center" wrapText="1"/>
      <protection locked="0"/>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7" fillId="0" borderId="21" xfId="0" applyFont="1" applyBorder="1" applyAlignment="1">
      <alignment horizontal="left" vertical="center" wrapText="1" indent="2"/>
    </xf>
    <xf numFmtId="0" fontId="7" fillId="0" borderId="48" xfId="0" applyFont="1" applyBorder="1" applyAlignment="1">
      <alignment horizontal="left" vertical="center" wrapText="1" indent="2"/>
    </xf>
    <xf numFmtId="0" fontId="7" fillId="0" borderId="30" xfId="0" applyFont="1" applyBorder="1" applyAlignment="1">
      <alignment horizontal="left" vertical="center" wrapText="1" indent="1"/>
    </xf>
    <xf numFmtId="0" fontId="7" fillId="0" borderId="50" xfId="0" applyFont="1" applyBorder="1" applyAlignment="1">
      <alignment horizontal="left" vertical="center" wrapText="1" indent="1"/>
    </xf>
    <xf numFmtId="0" fontId="7" fillId="0" borderId="11" xfId="0" applyFont="1" applyBorder="1" applyAlignment="1">
      <alignment horizontal="left" vertical="center" wrapText="1" indent="2"/>
    </xf>
    <xf numFmtId="0" fontId="7" fillId="0" borderId="24" xfId="0" applyFont="1" applyBorder="1" applyAlignment="1">
      <alignment horizontal="left" vertical="center" wrapText="1" indent="2"/>
    </xf>
    <xf numFmtId="0" fontId="7" fillId="0" borderId="17" xfId="0" applyFont="1" applyBorder="1" applyAlignment="1">
      <alignment horizontal="left" vertical="center" wrapText="1"/>
    </xf>
    <xf numFmtId="0" fontId="7" fillId="0" borderId="23" xfId="0" applyFont="1" applyBorder="1" applyAlignment="1">
      <alignment horizontal="left" vertical="center" wrapText="1"/>
    </xf>
    <xf numFmtId="0" fontId="3" fillId="0" borderId="11" xfId="0" applyFont="1" applyBorder="1" applyAlignment="1">
      <alignment horizontal="left" vertical="center" wrapText="1" indent="1"/>
    </xf>
    <xf numFmtId="0" fontId="3" fillId="0" borderId="24" xfId="0" applyFont="1" applyBorder="1" applyAlignment="1">
      <alignment horizontal="left" vertical="center" wrapText="1" indent="1"/>
    </xf>
    <xf numFmtId="0" fontId="7" fillId="0" borderId="11" xfId="0" applyFont="1" applyBorder="1" applyAlignment="1">
      <alignment horizontal="left" vertical="center" indent="2"/>
    </xf>
    <xf numFmtId="0" fontId="7" fillId="0" borderId="24" xfId="0" applyFont="1" applyBorder="1" applyAlignment="1">
      <alignment horizontal="left" vertical="center" indent="2"/>
    </xf>
    <xf numFmtId="0" fontId="6" fillId="0" borderId="0" xfId="0" applyFont="1" applyAlignment="1" applyProtection="1">
      <alignment horizontal="center" vertical="center" wrapText="1"/>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7" fillId="0" borderId="14" xfId="0" applyFont="1" applyBorder="1" applyAlignment="1">
      <alignment horizontal="left" vertical="center" wrapText="1" indent="1"/>
    </xf>
    <xf numFmtId="0" fontId="7" fillId="0" borderId="40" xfId="0" applyFont="1" applyBorder="1" applyAlignment="1">
      <alignment horizontal="left" vertical="center" wrapText="1" indent="1"/>
    </xf>
    <xf numFmtId="0" fontId="7" fillId="0" borderId="20" xfId="0" applyFont="1" applyBorder="1" applyAlignment="1">
      <alignment horizontal="left" vertical="center" wrapText="1" indent="2"/>
    </xf>
    <xf numFmtId="0" fontId="7" fillId="0" borderId="25" xfId="0" applyFont="1" applyBorder="1" applyAlignment="1">
      <alignment horizontal="left" vertical="center" wrapText="1" indent="2"/>
    </xf>
    <xf numFmtId="0" fontId="7" fillId="0" borderId="10" xfId="0" applyFont="1" applyBorder="1" applyAlignment="1">
      <alignment horizontal="left" vertical="center" wrapText="1"/>
    </xf>
    <xf numFmtId="0" fontId="7" fillId="0" borderId="52" xfId="0" applyFont="1" applyBorder="1" applyAlignment="1">
      <alignment horizontal="left" vertical="center" wrapText="1"/>
    </xf>
    <xf numFmtId="6" fontId="2" fillId="0" borderId="12" xfId="2" applyNumberFormat="1" applyFont="1" applyBorder="1" applyAlignment="1" applyProtection="1">
      <alignment horizontal="right" vertical="justify"/>
      <protection locked="0"/>
    </xf>
    <xf numFmtId="44" fontId="2" fillId="0" borderId="13" xfId="2" applyFont="1" applyBorder="1" applyAlignment="1" applyProtection="1">
      <alignment horizontal="right" vertical="justify"/>
      <protection locked="0"/>
    </xf>
    <xf numFmtId="0" fontId="7" fillId="0" borderId="0" xfId="0" applyFont="1" applyAlignment="1" applyProtection="1">
      <alignment wrapText="1"/>
      <protection locked="0"/>
    </xf>
    <xf numFmtId="0" fontId="2" fillId="0" borderId="0" xfId="0" applyFont="1" applyProtection="1">
      <protection locked="0"/>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18400</xdr:colOff>
      <xdr:row>274</xdr:row>
      <xdr:rowOff>150018</xdr:rowOff>
    </xdr:from>
    <xdr:to>
      <xdr:col>1</xdr:col>
      <xdr:colOff>2535381</xdr:colOff>
      <xdr:row>275</xdr:row>
      <xdr:rowOff>9525</xdr:rowOff>
    </xdr:to>
    <xdr:cxnSp macro="">
      <xdr:nvCxnSpPr>
        <xdr:cNvPr id="2" name="Conector recto 1">
          <a:extLst>
            <a:ext uri="{FF2B5EF4-FFF2-40B4-BE49-F238E27FC236}">
              <a16:creationId xmlns:a16="http://schemas.microsoft.com/office/drawing/2014/main" id="{875818C0-2CEA-4B58-A029-9E360D0EB778}"/>
            </a:ext>
          </a:extLst>
        </xdr:cNvPr>
        <xdr:cNvCxnSpPr/>
      </xdr:nvCxnSpPr>
      <xdr:spPr>
        <a:xfrm>
          <a:off x="200241" y="63257473"/>
          <a:ext cx="2516981" cy="153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19051</xdr:colOff>
      <xdr:row>275</xdr:row>
      <xdr:rowOff>104773</xdr:rowOff>
    </xdr:from>
    <xdr:to>
      <xdr:col>1</xdr:col>
      <xdr:colOff>2114551</xdr:colOff>
      <xdr:row>279</xdr:row>
      <xdr:rowOff>9524</xdr:rowOff>
    </xdr:to>
    <xdr:sp macro="" textlink="">
      <xdr:nvSpPr>
        <xdr:cNvPr id="3" name="CuadroTexto 2">
          <a:extLst>
            <a:ext uri="{FF2B5EF4-FFF2-40B4-BE49-F238E27FC236}">
              <a16:creationId xmlns:a16="http://schemas.microsoft.com/office/drawing/2014/main" id="{D887CEF9-78EF-4EC5-8984-D70533DBF2C3}"/>
            </a:ext>
          </a:extLst>
        </xdr:cNvPr>
        <xdr:cNvSpPr txBox="1"/>
      </xdr:nvSpPr>
      <xdr:spPr>
        <a:xfrm>
          <a:off x="200026" y="15211423"/>
          <a:ext cx="2095500" cy="5143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Lic.</a:t>
          </a:r>
          <a:r>
            <a:rPr lang="es-MX" sz="1100" baseline="0"/>
            <a:t> Juan Roberto Martínez Araiza</a:t>
          </a:r>
        </a:p>
        <a:p>
          <a:r>
            <a:rPr lang="es-MX" sz="1100" baseline="0"/>
            <a:t>Director General Fideapech</a:t>
          </a:r>
          <a:endParaRPr lang="es-MX" sz="1100"/>
        </a:p>
      </xdr:txBody>
    </xdr:sp>
    <xdr:clientData/>
  </xdr:twoCellAnchor>
  <xdr:twoCellAnchor>
    <xdr:from>
      <xdr:col>3</xdr:col>
      <xdr:colOff>800101</xdr:colOff>
      <xdr:row>275</xdr:row>
      <xdr:rowOff>75670</xdr:rowOff>
    </xdr:from>
    <xdr:to>
      <xdr:col>3</xdr:col>
      <xdr:colOff>3446319</xdr:colOff>
      <xdr:row>279</xdr:row>
      <xdr:rowOff>22754</xdr:rowOff>
    </xdr:to>
    <xdr:sp macro="" textlink="">
      <xdr:nvSpPr>
        <xdr:cNvPr id="4" name="CuadroTexto 3">
          <a:extLst>
            <a:ext uri="{FF2B5EF4-FFF2-40B4-BE49-F238E27FC236}">
              <a16:creationId xmlns:a16="http://schemas.microsoft.com/office/drawing/2014/main" id="{42EBD1A3-5FD0-4C0E-8512-42BAAD7D2932}"/>
            </a:ext>
          </a:extLst>
        </xdr:cNvPr>
        <xdr:cNvSpPr txBox="1"/>
      </xdr:nvSpPr>
      <xdr:spPr>
        <a:xfrm>
          <a:off x="8065078" y="63338988"/>
          <a:ext cx="2646218" cy="5705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C.p.</a:t>
          </a:r>
          <a:r>
            <a:rPr lang="es-MX" sz="1100" baseline="0"/>
            <a:t> Grisel Esli Peralta Quiñones</a:t>
          </a:r>
        </a:p>
        <a:p>
          <a:r>
            <a:rPr lang="es-MX" sz="1100" baseline="0"/>
            <a:t>Jefa Administrativa Fideapech</a:t>
          </a:r>
          <a:endParaRPr lang="es-MX" sz="1100"/>
        </a:p>
      </xdr:txBody>
    </xdr:sp>
    <xdr:clientData/>
  </xdr:twoCellAnchor>
  <xdr:twoCellAnchor>
    <xdr:from>
      <xdr:col>1</xdr:col>
      <xdr:colOff>34853</xdr:colOff>
      <xdr:row>47</xdr:row>
      <xdr:rowOff>669563</xdr:rowOff>
    </xdr:from>
    <xdr:to>
      <xdr:col>1</xdr:col>
      <xdr:colOff>2551834</xdr:colOff>
      <xdr:row>47</xdr:row>
      <xdr:rowOff>684933</xdr:rowOff>
    </xdr:to>
    <xdr:cxnSp macro="">
      <xdr:nvCxnSpPr>
        <xdr:cNvPr id="6" name="Conector recto 5">
          <a:extLst>
            <a:ext uri="{FF2B5EF4-FFF2-40B4-BE49-F238E27FC236}">
              <a16:creationId xmlns:a16="http://schemas.microsoft.com/office/drawing/2014/main" id="{3B63FD99-504E-4CD6-B939-534FD4773C4A}"/>
            </a:ext>
          </a:extLst>
        </xdr:cNvPr>
        <xdr:cNvCxnSpPr/>
      </xdr:nvCxnSpPr>
      <xdr:spPr>
        <a:xfrm>
          <a:off x="216694" y="15104268"/>
          <a:ext cx="2516981" cy="153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900545</xdr:colOff>
      <xdr:row>274</xdr:row>
      <xdr:rowOff>129886</xdr:rowOff>
    </xdr:from>
    <xdr:to>
      <xdr:col>3</xdr:col>
      <xdr:colOff>3417526</xdr:colOff>
      <xdr:row>274</xdr:row>
      <xdr:rowOff>145256</xdr:rowOff>
    </xdr:to>
    <xdr:cxnSp macro="">
      <xdr:nvCxnSpPr>
        <xdr:cNvPr id="7" name="Conector recto 6">
          <a:extLst>
            <a:ext uri="{FF2B5EF4-FFF2-40B4-BE49-F238E27FC236}">
              <a16:creationId xmlns:a16="http://schemas.microsoft.com/office/drawing/2014/main" id="{23A0ED3A-07B3-4B76-AD40-505FAAA514F2}"/>
            </a:ext>
          </a:extLst>
        </xdr:cNvPr>
        <xdr:cNvCxnSpPr/>
      </xdr:nvCxnSpPr>
      <xdr:spPr>
        <a:xfrm>
          <a:off x="8165522" y="63237341"/>
          <a:ext cx="2516981" cy="153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NEF_ND">
    <pageSetUpPr fitToPage="1"/>
  </sheetPr>
  <dimension ref="A1:G280"/>
  <sheetViews>
    <sheetView tabSelected="1" topLeftCell="A272" zoomScale="110" zoomScaleNormal="110" workbookViewId="0">
      <selection activeCell="D285" sqref="D285"/>
    </sheetView>
  </sheetViews>
  <sheetFormatPr baseColWidth="10" defaultColWidth="11.5703125" defaultRowHeight="12" x14ac:dyDescent="0.25"/>
  <cols>
    <col min="1" max="1" width="2.7109375" style="2" customWidth="1"/>
    <col min="2" max="2" width="50.7109375" style="2" customWidth="1"/>
    <col min="3" max="3" width="55.42578125" style="83" customWidth="1"/>
    <col min="4" max="4" width="53.5703125" style="2" customWidth="1"/>
    <col min="5" max="5" width="37.7109375" style="2" customWidth="1"/>
    <col min="6" max="6" width="21.140625" style="2" customWidth="1"/>
    <col min="7" max="7" width="19.140625" style="2" customWidth="1"/>
    <col min="8" max="16384" width="11.5703125" style="2"/>
  </cols>
  <sheetData>
    <row r="1" spans="1:4" ht="12.75" thickBot="1" x14ac:dyDescent="0.3"/>
    <row r="2" spans="1:4" ht="29.45" customHeight="1" thickBot="1" x14ac:dyDescent="0.3">
      <c r="B2" s="258" t="s">
        <v>181</v>
      </c>
      <c r="C2" s="259"/>
      <c r="D2" s="260"/>
    </row>
    <row r="3" spans="1:4" ht="16.899999999999999" customHeight="1" thickBot="1" x14ac:dyDescent="0.3">
      <c r="B3" s="1"/>
      <c r="C3" s="78"/>
    </row>
    <row r="4" spans="1:4" ht="16.899999999999999" customHeight="1" x14ac:dyDescent="0.25">
      <c r="A4" s="1"/>
      <c r="B4" s="106" t="s">
        <v>185</v>
      </c>
      <c r="C4" s="107"/>
      <c r="D4" s="108"/>
    </row>
    <row r="5" spans="1:4" x14ac:dyDescent="0.25">
      <c r="A5" s="1"/>
      <c r="B5" s="109" t="s">
        <v>0</v>
      </c>
      <c r="C5" s="110"/>
      <c r="D5" s="111"/>
    </row>
    <row r="6" spans="1:4" x14ac:dyDescent="0.25">
      <c r="A6" s="1"/>
      <c r="B6" s="109" t="s">
        <v>1</v>
      </c>
      <c r="C6" s="110"/>
      <c r="D6" s="111"/>
    </row>
    <row r="7" spans="1:4" ht="15.75" customHeight="1" thickBot="1" x14ac:dyDescent="0.3">
      <c r="A7" s="1"/>
      <c r="B7" s="112" t="s">
        <v>191</v>
      </c>
      <c r="C7" s="113"/>
      <c r="D7" s="114"/>
    </row>
    <row r="8" spans="1:4" ht="30" customHeight="1" thickBot="1" x14ac:dyDescent="0.3">
      <c r="A8" s="1"/>
      <c r="B8" s="115" t="s">
        <v>2</v>
      </c>
      <c r="C8" s="116"/>
      <c r="D8" s="117"/>
    </row>
    <row r="9" spans="1:4" ht="24.95" customHeight="1" thickBot="1" x14ac:dyDescent="0.3">
      <c r="A9" s="1"/>
      <c r="B9" s="3" t="s">
        <v>3</v>
      </c>
      <c r="C9" s="118"/>
      <c r="D9" s="119"/>
    </row>
    <row r="10" spans="1:4" ht="15" customHeight="1" thickBot="1" x14ac:dyDescent="0.3">
      <c r="A10" s="1"/>
      <c r="B10" s="3"/>
      <c r="C10" s="118"/>
      <c r="D10" s="119"/>
    </row>
    <row r="11" spans="1:4" ht="30" customHeight="1" x14ac:dyDescent="0.25">
      <c r="A11" s="1"/>
      <c r="B11" s="4" t="s">
        <v>4</v>
      </c>
      <c r="C11" s="128" t="s">
        <v>192</v>
      </c>
      <c r="D11" s="129"/>
    </row>
    <row r="12" spans="1:4" ht="24" x14ac:dyDescent="0.25">
      <c r="A12" s="1"/>
      <c r="B12" s="5" t="s">
        <v>5</v>
      </c>
      <c r="C12" s="126" t="s">
        <v>188</v>
      </c>
      <c r="D12" s="127"/>
    </row>
    <row r="13" spans="1:4" ht="36.75" customHeight="1" x14ac:dyDescent="0.25">
      <c r="A13" s="1"/>
      <c r="B13" s="5" t="s">
        <v>6</v>
      </c>
      <c r="C13" s="126"/>
      <c r="D13" s="127"/>
    </row>
    <row r="14" spans="1:4" ht="41.25" customHeight="1" x14ac:dyDescent="0.25">
      <c r="A14" s="1"/>
      <c r="B14" s="6" t="s">
        <v>7</v>
      </c>
      <c r="C14" s="126"/>
      <c r="D14" s="127"/>
    </row>
    <row r="15" spans="1:4" ht="44.25" customHeight="1" x14ac:dyDescent="0.25">
      <c r="A15" s="1"/>
      <c r="B15" s="7" t="s">
        <v>8</v>
      </c>
      <c r="C15" s="126" t="s">
        <v>193</v>
      </c>
      <c r="D15" s="127"/>
    </row>
    <row r="16" spans="1:4" ht="45.75" customHeight="1" x14ac:dyDescent="0.25">
      <c r="A16" s="1"/>
      <c r="B16" s="7" t="s">
        <v>9</v>
      </c>
      <c r="C16" s="120" t="s">
        <v>189</v>
      </c>
      <c r="D16" s="121"/>
    </row>
    <row r="17" spans="1:4" ht="42.75" customHeight="1" thickBot="1" x14ac:dyDescent="0.3">
      <c r="A17" s="1"/>
      <c r="B17" s="8" t="s">
        <v>10</v>
      </c>
      <c r="C17" s="122" t="s">
        <v>194</v>
      </c>
      <c r="D17" s="123"/>
    </row>
    <row r="18" spans="1:4" x14ac:dyDescent="0.25">
      <c r="A18" s="1"/>
      <c r="B18" s="9"/>
      <c r="C18" s="124"/>
      <c r="D18" s="125"/>
    </row>
    <row r="19" spans="1:4" ht="24" x14ac:dyDescent="0.25">
      <c r="A19" s="1"/>
      <c r="B19" s="10" t="s">
        <v>11</v>
      </c>
      <c r="C19" s="120" t="s">
        <v>195</v>
      </c>
      <c r="D19" s="121"/>
    </row>
    <row r="20" spans="1:4" ht="34.5" customHeight="1" x14ac:dyDescent="0.25">
      <c r="A20" s="1"/>
      <c r="B20" s="11" t="s">
        <v>12</v>
      </c>
      <c r="C20" s="120"/>
      <c r="D20" s="121"/>
    </row>
    <row r="21" spans="1:4" ht="273.75" customHeight="1" x14ac:dyDescent="0.25">
      <c r="A21" s="1"/>
      <c r="B21" s="12" t="s">
        <v>13</v>
      </c>
      <c r="C21" s="126" t="s">
        <v>196</v>
      </c>
      <c r="D21" s="127"/>
    </row>
    <row r="22" spans="1:4" ht="57.75" customHeight="1" x14ac:dyDescent="0.25">
      <c r="A22" s="1"/>
      <c r="B22" s="12" t="s">
        <v>14</v>
      </c>
      <c r="C22" s="120" t="s">
        <v>197</v>
      </c>
      <c r="D22" s="121"/>
    </row>
    <row r="23" spans="1:4" ht="36" customHeight="1" x14ac:dyDescent="0.25">
      <c r="A23" s="1"/>
      <c r="B23" s="5" t="s">
        <v>15</v>
      </c>
      <c r="C23" s="134"/>
      <c r="D23" s="135"/>
    </row>
    <row r="24" spans="1:4" x14ac:dyDescent="0.25">
      <c r="A24" s="1"/>
      <c r="B24" s="7" t="s">
        <v>16</v>
      </c>
      <c r="C24" s="138">
        <f>109564.61+1496679.11+38673.68-18.73+7980.59+65705.29</f>
        <v>1718584.5500000003</v>
      </c>
      <c r="D24" s="139"/>
    </row>
    <row r="25" spans="1:4" ht="16.899999999999999" customHeight="1" x14ac:dyDescent="0.25">
      <c r="A25" s="1"/>
      <c r="B25" s="7" t="s">
        <v>17</v>
      </c>
      <c r="C25" s="140"/>
      <c r="D25" s="139"/>
    </row>
    <row r="26" spans="1:4" x14ac:dyDescent="0.25">
      <c r="A26" s="1"/>
      <c r="B26" s="7" t="s">
        <v>18</v>
      </c>
      <c r="C26" s="138">
        <f>41695634.98+1.52</f>
        <v>41695636.5</v>
      </c>
      <c r="D26" s="139"/>
    </row>
    <row r="27" spans="1:4" x14ac:dyDescent="0.25">
      <c r="A27" s="1"/>
      <c r="B27" s="7" t="s">
        <v>19</v>
      </c>
      <c r="C27" s="138">
        <f>325732881.25+396706.23+11387467.28+6171266.67</f>
        <v>343688321.43000001</v>
      </c>
      <c r="D27" s="139"/>
    </row>
    <row r="28" spans="1:4" ht="24.75" thickBot="1" x14ac:dyDescent="0.3">
      <c r="A28" s="1"/>
      <c r="B28" s="13" t="s">
        <v>20</v>
      </c>
      <c r="C28" s="130"/>
      <c r="D28" s="131"/>
    </row>
    <row r="29" spans="1:4" ht="12.75" thickBot="1" x14ac:dyDescent="0.3">
      <c r="A29" s="1"/>
      <c r="B29" s="14"/>
      <c r="C29" s="132"/>
      <c r="D29" s="133"/>
    </row>
    <row r="30" spans="1:4" ht="24" hidden="1" x14ac:dyDescent="0.25">
      <c r="A30" s="1"/>
      <c r="B30" s="10" t="s">
        <v>21</v>
      </c>
      <c r="C30" s="134"/>
      <c r="D30" s="135"/>
    </row>
    <row r="31" spans="1:4" ht="34.5" hidden="1" customHeight="1" x14ac:dyDescent="0.25">
      <c r="A31" s="1"/>
      <c r="B31" s="5" t="s">
        <v>23</v>
      </c>
      <c r="C31" s="134"/>
      <c r="D31" s="135"/>
    </row>
    <row r="32" spans="1:4" hidden="1" x14ac:dyDescent="0.25">
      <c r="A32" s="15" t="s">
        <v>22</v>
      </c>
      <c r="B32" s="7" t="s">
        <v>24</v>
      </c>
      <c r="C32" s="134"/>
      <c r="D32" s="135"/>
    </row>
    <row r="33" spans="1:4" hidden="1" x14ac:dyDescent="0.25">
      <c r="A33" s="1"/>
      <c r="B33" s="7" t="s">
        <v>25</v>
      </c>
      <c r="C33" s="136"/>
      <c r="D33" s="137"/>
    </row>
    <row r="34" spans="1:4" s="16" customFormat="1" ht="24" hidden="1" x14ac:dyDescent="0.25">
      <c r="A34" s="2"/>
      <c r="B34" s="7" t="s">
        <v>26</v>
      </c>
      <c r="C34" s="136"/>
      <c r="D34" s="137"/>
    </row>
    <row r="35" spans="1:4" s="16" customFormat="1" ht="24" hidden="1" x14ac:dyDescent="0.25">
      <c r="B35" s="7" t="s">
        <v>27</v>
      </c>
      <c r="C35" s="136"/>
      <c r="D35" s="137"/>
    </row>
    <row r="36" spans="1:4" s="16" customFormat="1" hidden="1" x14ac:dyDescent="0.25">
      <c r="B36" s="5" t="s">
        <v>28</v>
      </c>
      <c r="C36" s="136"/>
      <c r="D36" s="137"/>
    </row>
    <row r="37" spans="1:4" s="16" customFormat="1" hidden="1" x14ac:dyDescent="0.25">
      <c r="B37" s="17" t="s">
        <v>29</v>
      </c>
      <c r="C37" s="136"/>
      <c r="D37" s="137"/>
    </row>
    <row r="38" spans="1:4" s="18" customFormat="1" hidden="1" x14ac:dyDescent="0.25">
      <c r="A38" s="16"/>
      <c r="B38" s="17" t="s">
        <v>30</v>
      </c>
      <c r="C38" s="136"/>
      <c r="D38" s="137"/>
    </row>
    <row r="39" spans="1:4" s="19" customFormat="1" ht="24.75" hidden="1" thickBot="1" x14ac:dyDescent="0.3">
      <c r="A39" s="18"/>
      <c r="B39" s="13" t="s">
        <v>31</v>
      </c>
      <c r="C39" s="143"/>
      <c r="D39" s="144"/>
    </row>
    <row r="40" spans="1:4" x14ac:dyDescent="0.25">
      <c r="A40" s="19"/>
      <c r="B40" s="20"/>
      <c r="C40" s="141"/>
      <c r="D40" s="142"/>
    </row>
    <row r="41" spans="1:4" x14ac:dyDescent="0.25">
      <c r="B41" s="10" t="s">
        <v>32</v>
      </c>
      <c r="C41" s="136"/>
      <c r="D41" s="137"/>
    </row>
    <row r="42" spans="1:4" x14ac:dyDescent="0.25">
      <c r="B42" s="21" t="s">
        <v>33</v>
      </c>
      <c r="C42" s="136"/>
      <c r="D42" s="137"/>
    </row>
    <row r="43" spans="1:4" ht="36" x14ac:dyDescent="0.25">
      <c r="B43" s="12" t="s">
        <v>34</v>
      </c>
      <c r="C43" s="136"/>
      <c r="D43" s="137"/>
    </row>
    <row r="44" spans="1:4" ht="47.25" customHeight="1" thickBot="1" x14ac:dyDescent="0.3">
      <c r="B44" s="22" t="s">
        <v>35</v>
      </c>
      <c r="C44" s="143" t="s">
        <v>190</v>
      </c>
      <c r="D44" s="144"/>
    </row>
    <row r="45" spans="1:4" x14ac:dyDescent="0.25">
      <c r="B45" s="23"/>
      <c r="C45" s="145"/>
      <c r="D45" s="146"/>
    </row>
    <row r="46" spans="1:4" x14ac:dyDescent="0.25">
      <c r="B46" s="10" t="s">
        <v>36</v>
      </c>
      <c r="C46" s="151"/>
      <c r="D46" s="152"/>
    </row>
    <row r="47" spans="1:4" x14ac:dyDescent="0.25">
      <c r="B47" s="24" t="s">
        <v>37</v>
      </c>
      <c r="C47" s="151"/>
      <c r="D47" s="152"/>
    </row>
    <row r="48" spans="1:4" ht="57.75" customHeight="1" x14ac:dyDescent="0.25">
      <c r="B48" s="12" t="s">
        <v>38</v>
      </c>
      <c r="C48" s="151" t="s">
        <v>199</v>
      </c>
      <c r="D48" s="152"/>
    </row>
    <row r="49" spans="2:4" ht="24" x14ac:dyDescent="0.25">
      <c r="B49" s="12" t="s">
        <v>39</v>
      </c>
      <c r="C49" s="151"/>
      <c r="D49" s="152"/>
    </row>
    <row r="50" spans="2:4" x14ac:dyDescent="0.25">
      <c r="B50" s="11" t="s">
        <v>40</v>
      </c>
      <c r="C50" s="151"/>
      <c r="D50" s="152"/>
    </row>
    <row r="51" spans="2:4" ht="63.75" customHeight="1" thickBot="1" x14ac:dyDescent="0.3">
      <c r="B51" s="12" t="s">
        <v>41</v>
      </c>
      <c r="C51" s="153" t="s">
        <v>200</v>
      </c>
      <c r="D51" s="154"/>
    </row>
    <row r="52" spans="2:4" ht="15" customHeight="1" x14ac:dyDescent="0.25">
      <c r="B52" s="25"/>
      <c r="C52" s="147"/>
      <c r="D52" s="148"/>
    </row>
    <row r="53" spans="2:4" x14ac:dyDescent="0.25">
      <c r="B53" s="10" t="s">
        <v>42</v>
      </c>
      <c r="C53" s="149"/>
      <c r="D53" s="150"/>
    </row>
    <row r="54" spans="2:4" ht="24" x14ac:dyDescent="0.25">
      <c r="B54" s="26" t="s">
        <v>43</v>
      </c>
      <c r="C54" s="149"/>
      <c r="D54" s="150"/>
    </row>
    <row r="55" spans="2:4" ht="39" customHeight="1" x14ac:dyDescent="0.25">
      <c r="B55" s="27" t="s">
        <v>44</v>
      </c>
      <c r="C55" s="136" t="s">
        <v>201</v>
      </c>
      <c r="D55" s="137"/>
    </row>
    <row r="56" spans="2:4" x14ac:dyDescent="0.25">
      <c r="B56" s="27" t="s">
        <v>45</v>
      </c>
      <c r="C56" s="149"/>
      <c r="D56" s="150"/>
    </row>
    <row r="57" spans="2:4" x14ac:dyDescent="0.25">
      <c r="B57" s="12" t="s">
        <v>46</v>
      </c>
      <c r="C57" s="149"/>
      <c r="D57" s="150"/>
    </row>
    <row r="58" spans="2:4" ht="12.75" thickBot="1" x14ac:dyDescent="0.3">
      <c r="B58" s="28" t="s">
        <v>47</v>
      </c>
      <c r="C58" s="155"/>
      <c r="D58" s="156"/>
    </row>
    <row r="59" spans="2:4" x14ac:dyDescent="0.25">
      <c r="B59" s="25"/>
      <c r="C59" s="161"/>
      <c r="D59" s="162"/>
    </row>
    <row r="60" spans="2:4" x14ac:dyDescent="0.25">
      <c r="B60" s="10" t="s">
        <v>48</v>
      </c>
      <c r="C60" s="149"/>
      <c r="D60" s="150"/>
    </row>
    <row r="61" spans="2:4" x14ac:dyDescent="0.25">
      <c r="B61" s="17" t="s">
        <v>49</v>
      </c>
      <c r="C61" s="149"/>
      <c r="D61" s="150"/>
    </row>
    <row r="62" spans="2:4" x14ac:dyDescent="0.25">
      <c r="B62" s="29" t="s">
        <v>50</v>
      </c>
      <c r="C62" s="149"/>
      <c r="D62" s="150"/>
    </row>
    <row r="63" spans="2:4" x14ac:dyDescent="0.25">
      <c r="B63" s="27" t="s">
        <v>51</v>
      </c>
      <c r="C63" s="149"/>
      <c r="D63" s="150"/>
    </row>
    <row r="64" spans="2:4" ht="24" x14ac:dyDescent="0.25">
      <c r="B64" s="30" t="s">
        <v>52</v>
      </c>
      <c r="C64" s="149"/>
      <c r="D64" s="150"/>
    </row>
    <row r="65" spans="2:4" x14ac:dyDescent="0.2">
      <c r="B65" s="31" t="s">
        <v>53</v>
      </c>
      <c r="C65" s="149"/>
      <c r="D65" s="150"/>
    </row>
    <row r="66" spans="2:4" ht="40.5" customHeight="1" x14ac:dyDescent="0.25">
      <c r="B66" s="27" t="s">
        <v>51</v>
      </c>
      <c r="C66" s="136" t="s">
        <v>190</v>
      </c>
      <c r="D66" s="137"/>
    </row>
    <row r="67" spans="2:4" ht="24.75" thickBot="1" x14ac:dyDescent="0.3">
      <c r="B67" s="32" t="s">
        <v>52</v>
      </c>
      <c r="C67" s="155"/>
      <c r="D67" s="156"/>
    </row>
    <row r="68" spans="2:4" ht="12.75" thickBot="1" x14ac:dyDescent="0.3">
      <c r="B68" s="33"/>
      <c r="C68" s="157"/>
      <c r="D68" s="158"/>
    </row>
    <row r="69" spans="2:4" ht="24.95" customHeight="1" thickBot="1" x14ac:dyDescent="0.3">
      <c r="B69" s="34" t="s">
        <v>54</v>
      </c>
      <c r="C69" s="159"/>
      <c r="D69" s="160"/>
    </row>
    <row r="70" spans="2:4" ht="24" x14ac:dyDescent="0.25">
      <c r="B70" s="4" t="s">
        <v>55</v>
      </c>
      <c r="C70" s="163"/>
      <c r="D70" s="164"/>
    </row>
    <row r="71" spans="2:4" x14ac:dyDescent="0.25">
      <c r="B71" s="7" t="s">
        <v>16</v>
      </c>
      <c r="C71" s="165">
        <f>4233659.37+428321.11+1626985.47</f>
        <v>6288965.9500000002</v>
      </c>
      <c r="D71" s="166"/>
    </row>
    <row r="72" spans="2:4" x14ac:dyDescent="0.25">
      <c r="B72" s="7" t="s">
        <v>17</v>
      </c>
      <c r="C72" s="165"/>
      <c r="D72" s="166"/>
    </row>
    <row r="73" spans="2:4" ht="12" customHeight="1" x14ac:dyDescent="0.25">
      <c r="B73" s="7" t="s">
        <v>18</v>
      </c>
      <c r="C73" s="165">
        <v>1336321.8700000001</v>
      </c>
      <c r="D73" s="166"/>
    </row>
    <row r="74" spans="2:4" x14ac:dyDescent="0.25">
      <c r="B74" s="7" t="s">
        <v>19</v>
      </c>
      <c r="C74" s="165">
        <f>65143107.13+13039.86</f>
        <v>65156146.990000002</v>
      </c>
      <c r="D74" s="166"/>
    </row>
    <row r="75" spans="2:4" ht="12.75" thickBot="1" x14ac:dyDescent="0.3">
      <c r="B75" s="8" t="s">
        <v>56</v>
      </c>
      <c r="C75" s="167"/>
      <c r="D75" s="168"/>
    </row>
    <row r="76" spans="2:4" x14ac:dyDescent="0.25">
      <c r="B76" s="35"/>
      <c r="C76" s="161"/>
      <c r="D76" s="162"/>
    </row>
    <row r="77" spans="2:4" ht="24" x14ac:dyDescent="0.25">
      <c r="B77" s="10" t="s">
        <v>57</v>
      </c>
      <c r="C77" s="149"/>
      <c r="D77" s="150"/>
    </row>
    <row r="78" spans="2:4" x14ac:dyDescent="0.25">
      <c r="B78" s="36" t="s">
        <v>58</v>
      </c>
      <c r="C78" s="149"/>
      <c r="D78" s="150"/>
    </row>
    <row r="79" spans="2:4" ht="59.25" customHeight="1" x14ac:dyDescent="0.25">
      <c r="B79" s="12" t="s">
        <v>59</v>
      </c>
      <c r="C79" s="136" t="s">
        <v>182</v>
      </c>
      <c r="D79" s="137"/>
    </row>
    <row r="80" spans="2:4" x14ac:dyDescent="0.25">
      <c r="B80" s="36" t="s">
        <v>60</v>
      </c>
      <c r="C80" s="149"/>
      <c r="D80" s="150"/>
    </row>
    <row r="81" spans="2:4" ht="36.75" thickBot="1" x14ac:dyDescent="0.3">
      <c r="B81" s="28" t="s">
        <v>59</v>
      </c>
      <c r="C81" s="155"/>
      <c r="D81" s="156"/>
    </row>
    <row r="82" spans="2:4" x14ac:dyDescent="0.25">
      <c r="B82" s="25"/>
      <c r="C82" s="161"/>
      <c r="D82" s="162"/>
    </row>
    <row r="83" spans="2:4" x14ac:dyDescent="0.25">
      <c r="B83" s="10" t="s">
        <v>61</v>
      </c>
      <c r="C83" s="149"/>
      <c r="D83" s="150"/>
    </row>
    <row r="84" spans="2:4" x14ac:dyDescent="0.25">
      <c r="B84" s="36" t="s">
        <v>62</v>
      </c>
      <c r="C84" s="149"/>
      <c r="D84" s="150"/>
    </row>
    <row r="85" spans="2:4" ht="48" x14ac:dyDescent="0.25">
      <c r="B85" s="12" t="s">
        <v>63</v>
      </c>
      <c r="C85" s="149"/>
      <c r="D85" s="150"/>
    </row>
    <row r="86" spans="2:4" x14ac:dyDescent="0.25">
      <c r="B86" s="36" t="s">
        <v>64</v>
      </c>
      <c r="C86" s="149"/>
      <c r="D86" s="150"/>
    </row>
    <row r="87" spans="2:4" ht="48.75" thickBot="1" x14ac:dyDescent="0.3">
      <c r="B87" s="28" t="s">
        <v>63</v>
      </c>
      <c r="C87" s="143" t="s">
        <v>186</v>
      </c>
      <c r="D87" s="144"/>
    </row>
    <row r="88" spans="2:4" ht="12.75" thickBot="1" x14ac:dyDescent="0.3">
      <c r="B88" s="37"/>
      <c r="C88" s="169"/>
      <c r="D88" s="170"/>
    </row>
    <row r="89" spans="2:4" ht="30" customHeight="1" thickBot="1" x14ac:dyDescent="0.3">
      <c r="B89" s="115" t="s">
        <v>65</v>
      </c>
      <c r="C89" s="116"/>
      <c r="D89" s="117"/>
    </row>
    <row r="90" spans="2:4" x14ac:dyDescent="0.25">
      <c r="B90" s="38"/>
      <c r="C90" s="171"/>
      <c r="D90" s="172"/>
    </row>
    <row r="91" spans="2:4" x14ac:dyDescent="0.25">
      <c r="B91" s="10" t="s">
        <v>66</v>
      </c>
      <c r="C91" s="173"/>
      <c r="D91" s="174"/>
    </row>
    <row r="92" spans="2:4" x14ac:dyDescent="0.25">
      <c r="B92" s="36" t="s">
        <v>67</v>
      </c>
      <c r="C92" s="173"/>
      <c r="D92" s="174"/>
    </row>
    <row r="93" spans="2:4" x14ac:dyDescent="0.25">
      <c r="B93" s="39" t="s">
        <v>68</v>
      </c>
      <c r="C93" s="173"/>
      <c r="D93" s="174"/>
    </row>
    <row r="94" spans="2:4" x14ac:dyDescent="0.25">
      <c r="B94" s="39" t="s">
        <v>69</v>
      </c>
      <c r="C94" s="173"/>
      <c r="D94" s="174"/>
    </row>
    <row r="95" spans="2:4" x14ac:dyDescent="0.25">
      <c r="B95" s="36" t="s">
        <v>70</v>
      </c>
      <c r="C95" s="173"/>
      <c r="D95" s="174"/>
    </row>
    <row r="96" spans="2:4" x14ac:dyDescent="0.25">
      <c r="B96" s="39" t="s">
        <v>68</v>
      </c>
      <c r="C96" s="173"/>
      <c r="D96" s="174"/>
    </row>
    <row r="97" spans="2:4" x14ac:dyDescent="0.25">
      <c r="B97" s="39" t="s">
        <v>69</v>
      </c>
      <c r="C97" s="173"/>
      <c r="D97" s="174"/>
    </row>
    <row r="98" spans="2:4" x14ac:dyDescent="0.25">
      <c r="B98" s="36" t="s">
        <v>71</v>
      </c>
      <c r="C98" s="173"/>
      <c r="D98" s="174"/>
    </row>
    <row r="99" spans="2:4" x14ac:dyDescent="0.25">
      <c r="B99" s="39" t="s">
        <v>68</v>
      </c>
      <c r="C99" s="173"/>
      <c r="D99" s="174"/>
    </row>
    <row r="100" spans="2:4" x14ac:dyDescent="0.25">
      <c r="B100" s="39" t="s">
        <v>69</v>
      </c>
      <c r="C100" s="173"/>
      <c r="D100" s="174"/>
    </row>
    <row r="101" spans="2:4" x14ac:dyDescent="0.25">
      <c r="B101" s="36" t="s">
        <v>72</v>
      </c>
      <c r="C101" s="173"/>
      <c r="D101" s="174"/>
    </row>
    <row r="102" spans="2:4" x14ac:dyDescent="0.25">
      <c r="B102" s="39" t="s">
        <v>68</v>
      </c>
      <c r="C102" s="173"/>
      <c r="D102" s="174"/>
    </row>
    <row r="103" spans="2:4" x14ac:dyDescent="0.25">
      <c r="B103" s="39" t="s">
        <v>69</v>
      </c>
      <c r="C103" s="173"/>
      <c r="D103" s="174"/>
    </row>
    <row r="104" spans="2:4" x14ac:dyDescent="0.25">
      <c r="B104" s="36" t="s">
        <v>73</v>
      </c>
      <c r="C104" s="173"/>
      <c r="D104" s="174"/>
    </row>
    <row r="105" spans="2:4" x14ac:dyDescent="0.25">
      <c r="B105" s="39" t="s">
        <v>68</v>
      </c>
      <c r="C105" s="173"/>
      <c r="D105" s="174"/>
    </row>
    <row r="106" spans="2:4" x14ac:dyDescent="0.25">
      <c r="B106" s="39" t="s">
        <v>69</v>
      </c>
      <c r="C106" s="173"/>
      <c r="D106" s="174"/>
    </row>
    <row r="107" spans="2:4" x14ac:dyDescent="0.25">
      <c r="B107" s="36" t="s">
        <v>74</v>
      </c>
      <c r="C107" s="173"/>
      <c r="D107" s="174"/>
    </row>
    <row r="108" spans="2:4" x14ac:dyDescent="0.25">
      <c r="B108" s="39" t="s">
        <v>68</v>
      </c>
      <c r="C108" s="173"/>
      <c r="D108" s="174"/>
    </row>
    <row r="109" spans="2:4" x14ac:dyDescent="0.25">
      <c r="B109" s="39" t="s">
        <v>69</v>
      </c>
      <c r="C109" s="173"/>
      <c r="D109" s="174"/>
    </row>
    <row r="110" spans="2:4" ht="24" x14ac:dyDescent="0.25">
      <c r="B110" s="5" t="s">
        <v>75</v>
      </c>
      <c r="C110" s="173"/>
      <c r="D110" s="174"/>
    </row>
    <row r="111" spans="2:4" x14ac:dyDescent="0.25">
      <c r="B111" s="39" t="s">
        <v>68</v>
      </c>
      <c r="C111" s="173"/>
      <c r="D111" s="174"/>
    </row>
    <row r="112" spans="2:4" ht="12.75" thickBot="1" x14ac:dyDescent="0.3">
      <c r="B112" s="40" t="s">
        <v>69</v>
      </c>
      <c r="C112" s="175"/>
      <c r="D112" s="176"/>
    </row>
    <row r="113" spans="2:4" x14ac:dyDescent="0.25">
      <c r="B113" s="41"/>
      <c r="C113" s="177"/>
      <c r="D113" s="178"/>
    </row>
    <row r="114" spans="2:4" ht="57.6" customHeight="1" x14ac:dyDescent="0.25">
      <c r="B114" s="10" t="s">
        <v>76</v>
      </c>
      <c r="C114" s="179"/>
      <c r="D114" s="180"/>
    </row>
    <row r="115" spans="2:4" x14ac:dyDescent="0.25">
      <c r="B115" s="36" t="s">
        <v>77</v>
      </c>
      <c r="C115" s="149"/>
      <c r="D115" s="150"/>
    </row>
    <row r="116" spans="2:4" ht="12" customHeight="1" x14ac:dyDescent="0.25">
      <c r="B116" s="39" t="s">
        <v>68</v>
      </c>
      <c r="C116" s="149"/>
      <c r="D116" s="150"/>
    </row>
    <row r="117" spans="2:4" ht="12" customHeight="1" x14ac:dyDescent="0.25">
      <c r="B117" s="39" t="s">
        <v>69</v>
      </c>
      <c r="C117" s="149"/>
      <c r="D117" s="150"/>
    </row>
    <row r="118" spans="2:4" x14ac:dyDescent="0.25">
      <c r="B118" s="36" t="s">
        <v>78</v>
      </c>
      <c r="C118" s="149"/>
      <c r="D118" s="150"/>
    </row>
    <row r="119" spans="2:4" x14ac:dyDescent="0.25">
      <c r="B119" s="39" t="s">
        <v>68</v>
      </c>
      <c r="C119" s="181">
        <v>1000000</v>
      </c>
      <c r="D119" s="182"/>
    </row>
    <row r="120" spans="2:4" ht="30.75" customHeight="1" x14ac:dyDescent="0.25">
      <c r="B120" s="39" t="s">
        <v>69</v>
      </c>
      <c r="C120" s="136" t="s">
        <v>187</v>
      </c>
      <c r="D120" s="137"/>
    </row>
    <row r="121" spans="2:4" x14ac:dyDescent="0.25">
      <c r="B121" s="36" t="s">
        <v>79</v>
      </c>
      <c r="C121" s="149"/>
      <c r="D121" s="150"/>
    </row>
    <row r="122" spans="2:4" x14ac:dyDescent="0.25">
      <c r="B122" s="39" t="s">
        <v>68</v>
      </c>
      <c r="C122" s="181"/>
      <c r="D122" s="182"/>
    </row>
    <row r="123" spans="2:4" ht="30" customHeight="1" x14ac:dyDescent="0.25">
      <c r="B123" s="39" t="s">
        <v>69</v>
      </c>
      <c r="C123" s="136"/>
      <c r="D123" s="137"/>
    </row>
    <row r="124" spans="2:4" x14ac:dyDescent="0.25">
      <c r="B124" s="36" t="s">
        <v>80</v>
      </c>
      <c r="C124" s="149"/>
      <c r="D124" s="150"/>
    </row>
    <row r="125" spans="2:4" x14ac:dyDescent="0.25">
      <c r="B125" s="39" t="s">
        <v>68</v>
      </c>
      <c r="C125" s="149"/>
      <c r="D125" s="150"/>
    </row>
    <row r="126" spans="2:4" x14ac:dyDescent="0.25">
      <c r="B126" s="39" t="s">
        <v>69</v>
      </c>
      <c r="C126" s="149"/>
      <c r="D126" s="150"/>
    </row>
    <row r="127" spans="2:4" x14ac:dyDescent="0.25">
      <c r="B127" s="36" t="s">
        <v>81</v>
      </c>
      <c r="C127" s="149"/>
      <c r="D127" s="150"/>
    </row>
    <row r="128" spans="2:4" x14ac:dyDescent="0.25">
      <c r="B128" s="39" t="s">
        <v>68</v>
      </c>
      <c r="C128" s="149"/>
      <c r="D128" s="150"/>
    </row>
    <row r="129" spans="2:4" x14ac:dyDescent="0.25">
      <c r="B129" s="39" t="s">
        <v>69</v>
      </c>
      <c r="C129" s="149"/>
      <c r="D129" s="150"/>
    </row>
    <row r="130" spans="2:4" x14ac:dyDescent="0.25">
      <c r="B130" s="36" t="s">
        <v>82</v>
      </c>
      <c r="C130" s="149"/>
      <c r="D130" s="150"/>
    </row>
    <row r="131" spans="2:4" x14ac:dyDescent="0.25">
      <c r="B131" s="39" t="s">
        <v>68</v>
      </c>
      <c r="C131" s="149"/>
      <c r="D131" s="150"/>
    </row>
    <row r="132" spans="2:4" x14ac:dyDescent="0.25">
      <c r="B132" s="39" t="s">
        <v>69</v>
      </c>
      <c r="C132" s="149"/>
      <c r="D132" s="150"/>
    </row>
    <row r="133" spans="2:4" x14ac:dyDescent="0.25">
      <c r="B133" s="36" t="s">
        <v>83</v>
      </c>
      <c r="C133" s="149"/>
      <c r="D133" s="150"/>
    </row>
    <row r="134" spans="2:4" x14ac:dyDescent="0.25">
      <c r="B134" s="39" t="s">
        <v>68</v>
      </c>
      <c r="C134" s="149"/>
      <c r="D134" s="150"/>
    </row>
    <row r="135" spans="2:4" x14ac:dyDescent="0.25">
      <c r="B135" s="39" t="s">
        <v>69</v>
      </c>
      <c r="C135" s="149"/>
      <c r="D135" s="150"/>
    </row>
    <row r="136" spans="2:4" x14ac:dyDescent="0.25">
      <c r="B136" s="36" t="s">
        <v>84</v>
      </c>
      <c r="C136" s="149"/>
      <c r="D136" s="150"/>
    </row>
    <row r="137" spans="2:4" x14ac:dyDescent="0.25">
      <c r="B137" s="39" t="s">
        <v>68</v>
      </c>
      <c r="C137" s="267">
        <v>2600000</v>
      </c>
      <c r="D137" s="268"/>
    </row>
    <row r="138" spans="2:4" ht="30" customHeight="1" x14ac:dyDescent="0.25">
      <c r="B138" s="39" t="s">
        <v>69</v>
      </c>
      <c r="C138" s="136" t="s">
        <v>202</v>
      </c>
      <c r="D138" s="137"/>
    </row>
    <row r="139" spans="2:4" x14ac:dyDescent="0.25">
      <c r="B139" s="36" t="s">
        <v>85</v>
      </c>
      <c r="C139" s="149"/>
      <c r="D139" s="150"/>
    </row>
    <row r="140" spans="2:4" x14ac:dyDescent="0.25">
      <c r="B140" s="39" t="s">
        <v>68</v>
      </c>
      <c r="C140" s="149"/>
      <c r="D140" s="150"/>
    </row>
    <row r="141" spans="2:4" ht="12.75" thickBot="1" x14ac:dyDescent="0.3">
      <c r="B141" s="42" t="s">
        <v>69</v>
      </c>
      <c r="C141" s="155"/>
      <c r="D141" s="156"/>
    </row>
    <row r="142" spans="2:4" x14ac:dyDescent="0.25">
      <c r="B142" s="25"/>
      <c r="C142" s="161"/>
      <c r="D142" s="162"/>
    </row>
    <row r="143" spans="2:4" x14ac:dyDescent="0.25">
      <c r="B143" s="10" t="s">
        <v>86</v>
      </c>
      <c r="C143" s="149"/>
      <c r="D143" s="150"/>
    </row>
    <row r="144" spans="2:4" x14ac:dyDescent="0.25">
      <c r="B144" s="36" t="s">
        <v>87</v>
      </c>
      <c r="C144" s="149"/>
      <c r="D144" s="150"/>
    </row>
    <row r="145" spans="2:4" s="105" customFormat="1" x14ac:dyDescent="0.25">
      <c r="B145" s="39" t="s">
        <v>68</v>
      </c>
      <c r="C145" s="165">
        <v>34207083.799999997</v>
      </c>
      <c r="D145" s="166"/>
    </row>
    <row r="146" spans="2:4" ht="54.75" customHeight="1" x14ac:dyDescent="0.25">
      <c r="B146" s="39" t="s">
        <v>69</v>
      </c>
      <c r="C146" s="183" t="s">
        <v>203</v>
      </c>
      <c r="D146" s="184"/>
    </row>
    <row r="147" spans="2:4" x14ac:dyDescent="0.25">
      <c r="B147" s="36" t="s">
        <v>88</v>
      </c>
      <c r="C147" s="149"/>
      <c r="D147" s="150"/>
    </row>
    <row r="148" spans="2:4" x14ac:dyDescent="0.25">
      <c r="B148" s="39" t="s">
        <v>68</v>
      </c>
      <c r="C148" s="149"/>
      <c r="D148" s="150"/>
    </row>
    <row r="149" spans="2:4" x14ac:dyDescent="0.25">
      <c r="B149" s="39" t="s">
        <v>69</v>
      </c>
      <c r="C149" s="149"/>
      <c r="D149" s="150"/>
    </row>
    <row r="150" spans="2:4" ht="24" x14ac:dyDescent="0.25">
      <c r="B150" s="5" t="s">
        <v>89</v>
      </c>
      <c r="C150" s="149"/>
      <c r="D150" s="150"/>
    </row>
    <row r="151" spans="2:4" x14ac:dyDescent="0.25">
      <c r="B151" s="39" t="s">
        <v>68</v>
      </c>
      <c r="C151" s="149"/>
      <c r="D151" s="150"/>
    </row>
    <row r="152" spans="2:4" x14ac:dyDescent="0.25">
      <c r="B152" s="39" t="s">
        <v>69</v>
      </c>
      <c r="C152" s="149"/>
      <c r="D152" s="150"/>
    </row>
    <row r="153" spans="2:4" x14ac:dyDescent="0.25">
      <c r="B153" s="36" t="s">
        <v>90</v>
      </c>
      <c r="C153" s="149"/>
      <c r="D153" s="150"/>
    </row>
    <row r="154" spans="2:4" x14ac:dyDescent="0.25">
      <c r="B154" s="39" t="s">
        <v>68</v>
      </c>
      <c r="C154" s="149"/>
      <c r="D154" s="150"/>
    </row>
    <row r="155" spans="2:4" x14ac:dyDescent="0.25">
      <c r="B155" s="39" t="s">
        <v>69</v>
      </c>
      <c r="C155" s="149"/>
      <c r="D155" s="150"/>
    </row>
    <row r="156" spans="2:4" x14ac:dyDescent="0.25">
      <c r="B156" s="36" t="s">
        <v>91</v>
      </c>
      <c r="C156" s="149"/>
      <c r="D156" s="150"/>
    </row>
    <row r="157" spans="2:4" x14ac:dyDescent="0.25">
      <c r="B157" s="39" t="s">
        <v>68</v>
      </c>
      <c r="C157" s="181">
        <v>12322590.32</v>
      </c>
      <c r="D157" s="182"/>
    </row>
    <row r="158" spans="2:4" ht="12.75" thickBot="1" x14ac:dyDescent="0.3">
      <c r="B158" s="42" t="s">
        <v>69</v>
      </c>
      <c r="C158" s="143" t="s">
        <v>183</v>
      </c>
      <c r="D158" s="156"/>
    </row>
    <row r="159" spans="2:4" x14ac:dyDescent="0.25">
      <c r="B159" s="25"/>
      <c r="C159" s="161"/>
      <c r="D159" s="162"/>
    </row>
    <row r="160" spans="2:4" x14ac:dyDescent="0.25">
      <c r="B160" s="10" t="s">
        <v>92</v>
      </c>
      <c r="C160" s="149"/>
      <c r="D160" s="150"/>
    </row>
    <row r="161" spans="2:4" x14ac:dyDescent="0.25">
      <c r="B161" s="7" t="s">
        <v>93</v>
      </c>
      <c r="C161" s="149"/>
      <c r="D161" s="150"/>
    </row>
    <row r="162" spans="2:4" ht="44.25" customHeight="1" x14ac:dyDescent="0.25">
      <c r="B162" s="43" t="s">
        <v>94</v>
      </c>
      <c r="C162" s="136" t="s">
        <v>204</v>
      </c>
      <c r="D162" s="137"/>
    </row>
    <row r="163" spans="2:4" x14ac:dyDescent="0.25">
      <c r="B163" s="43" t="s">
        <v>95</v>
      </c>
      <c r="C163" s="149"/>
      <c r="D163" s="150"/>
    </row>
    <row r="164" spans="2:4" ht="28.5" customHeight="1" x14ac:dyDescent="0.25">
      <c r="B164" s="43" t="s">
        <v>96</v>
      </c>
      <c r="C164" s="136" t="s">
        <v>205</v>
      </c>
      <c r="D164" s="137"/>
    </row>
    <row r="165" spans="2:4" ht="34.5" customHeight="1" x14ac:dyDescent="0.25">
      <c r="B165" s="43" t="s">
        <v>97</v>
      </c>
      <c r="C165" s="136" t="s">
        <v>206</v>
      </c>
      <c r="D165" s="137"/>
    </row>
    <row r="166" spans="2:4" ht="27.75" customHeight="1" x14ac:dyDescent="0.25">
      <c r="B166" s="43" t="s">
        <v>98</v>
      </c>
      <c r="C166" s="136" t="s">
        <v>207</v>
      </c>
      <c r="D166" s="137"/>
    </row>
    <row r="167" spans="2:4" ht="36" customHeight="1" thickBot="1" x14ac:dyDescent="0.3">
      <c r="B167" s="44" t="s">
        <v>99</v>
      </c>
      <c r="C167" s="155"/>
      <c r="D167" s="156"/>
    </row>
    <row r="168" spans="2:4" ht="12" customHeight="1" thickBot="1" x14ac:dyDescent="0.3">
      <c r="B168" s="45"/>
      <c r="C168" s="187"/>
      <c r="D168" s="188"/>
    </row>
    <row r="169" spans="2:4" ht="30" customHeight="1" thickBot="1" x14ac:dyDescent="0.3">
      <c r="B169" s="115" t="s">
        <v>100</v>
      </c>
      <c r="C169" s="116"/>
      <c r="D169" s="117"/>
    </row>
    <row r="170" spans="2:4" ht="12" customHeight="1" thickBot="1" x14ac:dyDescent="0.3">
      <c r="B170" s="46"/>
      <c r="C170" s="187"/>
      <c r="D170" s="188"/>
    </row>
    <row r="171" spans="2:4" x14ac:dyDescent="0.25">
      <c r="B171" s="38"/>
      <c r="C171" s="171"/>
      <c r="D171" s="172"/>
    </row>
    <row r="172" spans="2:4" x14ac:dyDescent="0.25">
      <c r="B172" s="36" t="s">
        <v>101</v>
      </c>
      <c r="C172" s="173"/>
      <c r="D172" s="174"/>
    </row>
    <row r="173" spans="2:4" ht="39.75" customHeight="1" x14ac:dyDescent="0.25">
      <c r="B173" s="39" t="s">
        <v>102</v>
      </c>
      <c r="C173" s="185" t="s">
        <v>208</v>
      </c>
      <c r="D173" s="186"/>
    </row>
    <row r="174" spans="2:4" x14ac:dyDescent="0.25">
      <c r="B174" s="36" t="s">
        <v>103</v>
      </c>
      <c r="C174" s="173"/>
      <c r="D174" s="174"/>
    </row>
    <row r="175" spans="2:4" ht="24.75" thickBot="1" x14ac:dyDescent="0.3">
      <c r="B175" s="40" t="s">
        <v>104</v>
      </c>
      <c r="C175" s="175"/>
      <c r="D175" s="176"/>
    </row>
    <row r="176" spans="2:4" ht="12.75" thickBot="1" x14ac:dyDescent="0.3">
      <c r="B176" s="37"/>
      <c r="C176" s="187"/>
      <c r="D176" s="188"/>
    </row>
    <row r="177" spans="2:4" ht="30" customHeight="1" thickBot="1" x14ac:dyDescent="0.3">
      <c r="B177" s="115" t="s">
        <v>105</v>
      </c>
      <c r="C177" s="116"/>
      <c r="D177" s="117"/>
    </row>
    <row r="178" spans="2:4" ht="30" customHeight="1" thickBot="1" x14ac:dyDescent="0.3">
      <c r="B178" s="203" t="s">
        <v>4</v>
      </c>
      <c r="C178" s="204"/>
      <c r="D178" s="205"/>
    </row>
    <row r="179" spans="2:4" ht="30" customHeight="1" thickBot="1" x14ac:dyDescent="0.3">
      <c r="B179" s="47" t="s">
        <v>106</v>
      </c>
      <c r="C179" s="48" t="s">
        <v>184</v>
      </c>
      <c r="D179" s="49" t="s">
        <v>180</v>
      </c>
    </row>
    <row r="180" spans="2:4" ht="30" customHeight="1" thickBot="1" x14ac:dyDescent="0.25">
      <c r="B180" s="50" t="s">
        <v>107</v>
      </c>
      <c r="C180" s="92">
        <v>14521.12</v>
      </c>
      <c r="D180" s="93">
        <v>16480.46</v>
      </c>
    </row>
    <row r="181" spans="2:4" ht="12.75" thickBot="1" x14ac:dyDescent="0.25">
      <c r="B181" s="51" t="s">
        <v>108</v>
      </c>
      <c r="C181" s="94">
        <v>12155779.42</v>
      </c>
      <c r="D181" s="95">
        <v>20652461.34</v>
      </c>
    </row>
    <row r="182" spans="2:4" ht="12.75" thickBot="1" x14ac:dyDescent="0.25">
      <c r="B182" s="50" t="s">
        <v>109</v>
      </c>
      <c r="C182" s="92">
        <v>0</v>
      </c>
      <c r="D182" s="93">
        <v>0</v>
      </c>
    </row>
    <row r="183" spans="2:4" ht="12.75" thickBot="1" x14ac:dyDescent="0.25">
      <c r="B183" s="51" t="s">
        <v>110</v>
      </c>
      <c r="C183" s="94">
        <v>156626343.28999999</v>
      </c>
      <c r="D183" s="95">
        <v>152157432.21000001</v>
      </c>
    </row>
    <row r="184" spans="2:4" ht="12.75" thickBot="1" x14ac:dyDescent="0.25">
      <c r="B184" s="50" t="s">
        <v>111</v>
      </c>
      <c r="C184" s="92">
        <v>3333333.33</v>
      </c>
      <c r="D184" s="93">
        <v>3333333.33</v>
      </c>
    </row>
    <row r="185" spans="2:4" ht="12.75" thickBot="1" x14ac:dyDescent="0.25">
      <c r="B185" s="51" t="s">
        <v>112</v>
      </c>
      <c r="C185" s="94">
        <v>20038405.780000001</v>
      </c>
      <c r="D185" s="95">
        <v>5038405.78</v>
      </c>
    </row>
    <row r="186" spans="2:4" ht="12.75" thickBot="1" x14ac:dyDescent="0.25">
      <c r="B186" s="52" t="s">
        <v>113</v>
      </c>
      <c r="C186" s="92">
        <f>+SUM(C180:C185)</f>
        <v>192168382.94</v>
      </c>
      <c r="D186" s="92">
        <f>+SUM(D180:D185)</f>
        <v>181198113.12000003</v>
      </c>
    </row>
    <row r="187" spans="2:4" x14ac:dyDescent="0.2">
      <c r="B187" s="53"/>
      <c r="C187" s="206"/>
      <c r="D187" s="207"/>
    </row>
    <row r="188" spans="2:4" ht="24" x14ac:dyDescent="0.25">
      <c r="B188" s="54" t="s">
        <v>114</v>
      </c>
      <c r="C188" s="208"/>
      <c r="D188" s="209"/>
    </row>
    <row r="189" spans="2:4" ht="36" x14ac:dyDescent="0.25">
      <c r="B189" s="55" t="s">
        <v>115</v>
      </c>
      <c r="C189" s="208"/>
      <c r="D189" s="209"/>
    </row>
    <row r="190" spans="2:4" x14ac:dyDescent="0.25">
      <c r="B190" s="56" t="s">
        <v>116</v>
      </c>
      <c r="C190" s="210" t="s">
        <v>209</v>
      </c>
      <c r="D190" s="211"/>
    </row>
    <row r="191" spans="2:4" x14ac:dyDescent="0.25">
      <c r="B191" s="56" t="s">
        <v>117</v>
      </c>
      <c r="C191" s="208"/>
      <c r="D191" s="209"/>
    </row>
    <row r="192" spans="2:4" ht="24.75" thickBot="1" x14ac:dyDescent="0.3">
      <c r="B192" s="57" t="s">
        <v>118</v>
      </c>
      <c r="C192" s="189"/>
      <c r="D192" s="190"/>
    </row>
    <row r="193" spans="2:4" x14ac:dyDescent="0.25">
      <c r="B193" s="58"/>
      <c r="C193" s="191"/>
      <c r="D193" s="192"/>
    </row>
    <row r="194" spans="2:4" ht="36" x14ac:dyDescent="0.25">
      <c r="B194" s="54" t="s">
        <v>119</v>
      </c>
      <c r="C194" s="193"/>
      <c r="D194" s="194"/>
    </row>
    <row r="195" spans="2:4" ht="24.75" thickBot="1" x14ac:dyDescent="0.3">
      <c r="B195" s="57" t="s">
        <v>120</v>
      </c>
      <c r="C195" s="195"/>
      <c r="D195" s="196"/>
    </row>
    <row r="196" spans="2:4" ht="24" customHeight="1" thickBot="1" x14ac:dyDescent="0.3">
      <c r="B196" s="59" t="s">
        <v>121</v>
      </c>
      <c r="C196" s="71">
        <v>2021</v>
      </c>
      <c r="D196" s="72">
        <v>2020</v>
      </c>
    </row>
    <row r="197" spans="2:4" ht="12" customHeight="1" x14ac:dyDescent="0.25">
      <c r="B197" s="60" t="s">
        <v>122</v>
      </c>
      <c r="C197" s="84"/>
      <c r="D197" s="86"/>
    </row>
    <row r="198" spans="2:4" x14ac:dyDescent="0.2">
      <c r="B198" s="61" t="s">
        <v>123</v>
      </c>
      <c r="C198" s="101">
        <v>453395.63</v>
      </c>
      <c r="D198" s="102">
        <v>685193.97</v>
      </c>
    </row>
    <row r="199" spans="2:4" x14ac:dyDescent="0.2">
      <c r="B199" s="61" t="s">
        <v>124</v>
      </c>
      <c r="C199" s="103">
        <v>1289226.97</v>
      </c>
      <c r="D199" s="104">
        <v>400026</v>
      </c>
    </row>
    <row r="200" spans="2:4" x14ac:dyDescent="0.2">
      <c r="B200" s="61" t="s">
        <v>125</v>
      </c>
      <c r="C200" s="103">
        <f>3516028.5-1626985.47</f>
        <v>1889043.03</v>
      </c>
      <c r="D200" s="104">
        <f>4581062.62-2904129.94</f>
        <v>1676932.6800000002</v>
      </c>
    </row>
    <row r="201" spans="2:4" x14ac:dyDescent="0.2">
      <c r="B201" s="61" t="s">
        <v>126</v>
      </c>
      <c r="C201" s="103"/>
      <c r="D201" s="104"/>
    </row>
    <row r="202" spans="2:4" x14ac:dyDescent="0.2">
      <c r="B202" s="61" t="s">
        <v>127</v>
      </c>
      <c r="C202" s="103"/>
      <c r="D202" s="104"/>
    </row>
    <row r="203" spans="2:4" x14ac:dyDescent="0.2">
      <c r="B203" s="61" t="s">
        <v>128</v>
      </c>
      <c r="C203" s="103">
        <f>325732881.25-334256827.01</f>
        <v>-8523945.7599999905</v>
      </c>
      <c r="D203" s="104">
        <v>490880.42</v>
      </c>
    </row>
    <row r="204" spans="2:4" ht="12.75" thickBot="1" x14ac:dyDescent="0.25">
      <c r="B204" s="62" t="s">
        <v>129</v>
      </c>
      <c r="C204" s="85"/>
      <c r="D204" s="87"/>
    </row>
    <row r="205" spans="2:4" ht="15.75" customHeight="1" thickBot="1" x14ac:dyDescent="0.3">
      <c r="B205" s="197" t="s">
        <v>130</v>
      </c>
      <c r="C205" s="198"/>
      <c r="D205" s="199"/>
    </row>
    <row r="206" spans="2:4" ht="12.75" thickBot="1" x14ac:dyDescent="0.3">
      <c r="B206" s="37"/>
      <c r="C206" s="79"/>
      <c r="D206" s="63"/>
    </row>
    <row r="207" spans="2:4" ht="36.75" customHeight="1" thickBot="1" x14ac:dyDescent="0.3">
      <c r="B207" s="200" t="s">
        <v>131</v>
      </c>
      <c r="C207" s="201"/>
      <c r="D207" s="202"/>
    </row>
    <row r="208" spans="2:4" ht="15" customHeight="1" x14ac:dyDescent="0.25">
      <c r="B208" s="216" t="s">
        <v>185</v>
      </c>
      <c r="C208" s="217"/>
      <c r="D208" s="218"/>
    </row>
    <row r="209" spans="2:4" ht="24" customHeight="1" x14ac:dyDescent="0.25">
      <c r="B209" s="219" t="s">
        <v>132</v>
      </c>
      <c r="C209" s="220"/>
      <c r="D209" s="221"/>
    </row>
    <row r="210" spans="2:4" x14ac:dyDescent="0.25">
      <c r="B210" s="222" t="s">
        <v>198</v>
      </c>
      <c r="C210" s="223"/>
      <c r="D210" s="224"/>
    </row>
    <row r="211" spans="2:4" ht="15.75" customHeight="1" thickBot="1" x14ac:dyDescent="0.3">
      <c r="B211" s="225" t="s">
        <v>133</v>
      </c>
      <c r="C211" s="226"/>
      <c r="D211" s="227"/>
    </row>
    <row r="212" spans="2:4" ht="30" customHeight="1" thickBot="1" x14ac:dyDescent="0.3">
      <c r="B212" s="228" t="s">
        <v>134</v>
      </c>
      <c r="C212" s="229"/>
      <c r="D212" s="77">
        <v>50129674.210000001</v>
      </c>
    </row>
    <row r="213" spans="2:4" ht="12" customHeight="1" x14ac:dyDescent="0.25">
      <c r="B213" s="230"/>
      <c r="C213" s="231"/>
      <c r="D213" s="64"/>
    </row>
    <row r="214" spans="2:4" ht="12" customHeight="1" x14ac:dyDescent="0.25">
      <c r="B214" s="212" t="s">
        <v>135</v>
      </c>
      <c r="C214" s="213"/>
      <c r="D214" s="88">
        <f>SUM(D215:D220)</f>
        <v>50129674.210000001</v>
      </c>
    </row>
    <row r="215" spans="2:4" ht="12" customHeight="1" x14ac:dyDescent="0.25">
      <c r="B215" s="214" t="s">
        <v>136</v>
      </c>
      <c r="C215" s="215"/>
      <c r="D215" s="73">
        <f>34207083.89+3600000</f>
        <v>37807083.890000001</v>
      </c>
    </row>
    <row r="216" spans="2:4" ht="12" customHeight="1" x14ac:dyDescent="0.25">
      <c r="B216" s="214" t="s">
        <v>137</v>
      </c>
      <c r="C216" s="215"/>
      <c r="D216" s="74">
        <v>0</v>
      </c>
    </row>
    <row r="217" spans="2:4" ht="12" customHeight="1" x14ac:dyDescent="0.25">
      <c r="B217" s="214" t="s">
        <v>138</v>
      </c>
      <c r="C217" s="215"/>
      <c r="D217" s="74">
        <v>0</v>
      </c>
    </row>
    <row r="218" spans="2:4" ht="12" customHeight="1" x14ac:dyDescent="0.25">
      <c r="B218" s="214" t="s">
        <v>139</v>
      </c>
      <c r="C218" s="215"/>
      <c r="D218" s="74">
        <v>0</v>
      </c>
    </row>
    <row r="219" spans="2:4" ht="12" customHeight="1" x14ac:dyDescent="0.25">
      <c r="B219" s="214" t="s">
        <v>140</v>
      </c>
      <c r="C219" s="215"/>
      <c r="D219" s="74">
        <v>12322590.32</v>
      </c>
    </row>
    <row r="220" spans="2:4" ht="12" customHeight="1" thickBot="1" x14ac:dyDescent="0.3">
      <c r="B220" s="245" t="s">
        <v>141</v>
      </c>
      <c r="C220" s="246"/>
      <c r="D220" s="75">
        <v>0</v>
      </c>
    </row>
    <row r="221" spans="2:4" ht="12" customHeight="1" x14ac:dyDescent="0.25">
      <c r="B221" s="247"/>
      <c r="C221" s="248"/>
      <c r="D221" s="65"/>
    </row>
    <row r="222" spans="2:4" ht="12" customHeight="1" x14ac:dyDescent="0.25">
      <c r="B222" s="212" t="s">
        <v>142</v>
      </c>
      <c r="C222" s="213"/>
      <c r="D222" s="88">
        <f>SUM(D223:D225)</f>
        <v>0</v>
      </c>
    </row>
    <row r="223" spans="2:4" ht="12" customHeight="1" x14ac:dyDescent="0.25">
      <c r="B223" s="214" t="s">
        <v>143</v>
      </c>
      <c r="C223" s="215"/>
      <c r="D223" s="74">
        <v>0</v>
      </c>
    </row>
    <row r="224" spans="2:4" ht="12" customHeight="1" x14ac:dyDescent="0.25">
      <c r="B224" s="214" t="s">
        <v>144</v>
      </c>
      <c r="C224" s="215"/>
      <c r="D224" s="74">
        <v>0</v>
      </c>
    </row>
    <row r="225" spans="2:5" ht="12" customHeight="1" x14ac:dyDescent="0.25">
      <c r="B225" s="214" t="s">
        <v>145</v>
      </c>
      <c r="C225" s="215"/>
      <c r="D225" s="74">
        <v>0</v>
      </c>
    </row>
    <row r="226" spans="2:5" ht="12" customHeight="1" thickBot="1" x14ac:dyDescent="0.3">
      <c r="B226" s="66"/>
      <c r="C226" s="80"/>
      <c r="D226" s="67"/>
    </row>
    <row r="227" spans="2:5" ht="12" customHeight="1" thickBot="1" x14ac:dyDescent="0.3">
      <c r="B227" s="232" t="s">
        <v>146</v>
      </c>
      <c r="C227" s="233"/>
      <c r="D227" s="89">
        <f>+D214</f>
        <v>50129674.210000001</v>
      </c>
    </row>
    <row r="228" spans="2:5" ht="12" customHeight="1" thickBot="1" x14ac:dyDescent="0.3">
      <c r="B228" s="68"/>
      <c r="C228" s="81"/>
      <c r="D228" s="91"/>
    </row>
    <row r="229" spans="2:5" ht="15" customHeight="1" x14ac:dyDescent="0.25">
      <c r="B229" s="234" t="s">
        <v>185</v>
      </c>
      <c r="C229" s="235"/>
      <c r="D229" s="236"/>
    </row>
    <row r="230" spans="2:5" ht="24" customHeight="1" x14ac:dyDescent="0.25">
      <c r="B230" s="237" t="s">
        <v>147</v>
      </c>
      <c r="C230" s="238"/>
      <c r="D230" s="239"/>
    </row>
    <row r="231" spans="2:5" x14ac:dyDescent="0.25">
      <c r="B231" s="222" t="s">
        <v>198</v>
      </c>
      <c r="C231" s="223"/>
      <c r="D231" s="224"/>
    </row>
    <row r="232" spans="2:5" ht="15.75" customHeight="1" thickBot="1" x14ac:dyDescent="0.3">
      <c r="B232" s="240" t="s">
        <v>133</v>
      </c>
      <c r="C232" s="241"/>
      <c r="D232" s="242"/>
    </row>
    <row r="233" spans="2:5" ht="30" customHeight="1" thickBot="1" x14ac:dyDescent="0.3">
      <c r="B233" s="243" t="s">
        <v>148</v>
      </c>
      <c r="C233" s="244"/>
      <c r="D233" s="76">
        <v>76505862.849999994</v>
      </c>
      <c r="E233" s="100"/>
    </row>
    <row r="234" spans="2:5" ht="12" customHeight="1" x14ac:dyDescent="0.25">
      <c r="B234" s="251"/>
      <c r="C234" s="252"/>
      <c r="D234" s="64"/>
    </row>
    <row r="235" spans="2:5" ht="12" customHeight="1" x14ac:dyDescent="0.25">
      <c r="B235" s="253" t="s">
        <v>149</v>
      </c>
      <c r="C235" s="254"/>
      <c r="D235" s="98">
        <v>0</v>
      </c>
    </row>
    <row r="236" spans="2:5" ht="12" customHeight="1" x14ac:dyDescent="0.25">
      <c r="B236" s="255" t="s">
        <v>150</v>
      </c>
      <c r="C236" s="256"/>
      <c r="D236" s="74">
        <v>0</v>
      </c>
    </row>
    <row r="237" spans="2:5" ht="12" customHeight="1" x14ac:dyDescent="0.25">
      <c r="B237" s="249" t="s">
        <v>151</v>
      </c>
      <c r="C237" s="250"/>
      <c r="D237" s="74">
        <v>0</v>
      </c>
    </row>
    <row r="238" spans="2:5" ht="12" customHeight="1" x14ac:dyDescent="0.25">
      <c r="B238" s="249" t="s">
        <v>152</v>
      </c>
      <c r="C238" s="250"/>
      <c r="D238" s="74">
        <v>267729.55</v>
      </c>
    </row>
    <row r="239" spans="2:5" ht="12" customHeight="1" x14ac:dyDescent="0.25">
      <c r="B239" s="255" t="s">
        <v>153</v>
      </c>
      <c r="C239" s="256"/>
      <c r="D239" s="74">
        <v>31480.62</v>
      </c>
    </row>
    <row r="240" spans="2:5" ht="12" customHeight="1" x14ac:dyDescent="0.25">
      <c r="B240" s="249" t="s">
        <v>154</v>
      </c>
      <c r="C240" s="250"/>
      <c r="D240" s="74">
        <v>0</v>
      </c>
    </row>
    <row r="241" spans="2:4" ht="12" customHeight="1" x14ac:dyDescent="0.25">
      <c r="B241" s="249" t="s">
        <v>155</v>
      </c>
      <c r="C241" s="250"/>
      <c r="D241" s="74">
        <v>0</v>
      </c>
    </row>
    <row r="242" spans="2:4" ht="12" customHeight="1" x14ac:dyDescent="0.25">
      <c r="B242" s="249" t="s">
        <v>156</v>
      </c>
      <c r="C242" s="250"/>
      <c r="D242" s="74">
        <v>0</v>
      </c>
    </row>
    <row r="243" spans="2:4" ht="12" customHeight="1" x14ac:dyDescent="0.25">
      <c r="B243" s="249" t="s">
        <v>157</v>
      </c>
      <c r="C243" s="250"/>
      <c r="D243" s="74">
        <v>0</v>
      </c>
    </row>
    <row r="244" spans="2:4" ht="12" customHeight="1" x14ac:dyDescent="0.25">
      <c r="B244" s="249" t="s">
        <v>158</v>
      </c>
      <c r="C244" s="250"/>
      <c r="D244" s="74">
        <v>0</v>
      </c>
    </row>
    <row r="245" spans="2:4" ht="12" customHeight="1" x14ac:dyDescent="0.25">
      <c r="B245" s="249" t="s">
        <v>159</v>
      </c>
      <c r="C245" s="250"/>
      <c r="D245" s="74">
        <v>0</v>
      </c>
    </row>
    <row r="246" spans="2:4" ht="12" customHeight="1" x14ac:dyDescent="0.25">
      <c r="B246" s="249" t="s">
        <v>160</v>
      </c>
      <c r="C246" s="250"/>
      <c r="D246" s="74">
        <v>729671.47</v>
      </c>
    </row>
    <row r="247" spans="2:4" ht="12" customHeight="1" x14ac:dyDescent="0.25">
      <c r="B247" s="249" t="s">
        <v>161</v>
      </c>
      <c r="C247" s="250"/>
      <c r="D247" s="74">
        <v>0</v>
      </c>
    </row>
    <row r="248" spans="2:4" ht="12" customHeight="1" x14ac:dyDescent="0.25">
      <c r="B248" s="249" t="s">
        <v>162</v>
      </c>
      <c r="C248" s="250"/>
      <c r="D248" s="74">
        <v>0</v>
      </c>
    </row>
    <row r="249" spans="2:4" ht="12" customHeight="1" x14ac:dyDescent="0.25">
      <c r="B249" s="249" t="s">
        <v>163</v>
      </c>
      <c r="C249" s="250"/>
      <c r="D249" s="74">
        <v>0</v>
      </c>
    </row>
    <row r="250" spans="2:4" ht="12" customHeight="1" x14ac:dyDescent="0.25">
      <c r="B250" s="249" t="s">
        <v>164</v>
      </c>
      <c r="C250" s="250"/>
      <c r="D250" s="74">
        <v>0</v>
      </c>
    </row>
    <row r="251" spans="2:4" ht="12" customHeight="1" x14ac:dyDescent="0.25">
      <c r="B251" s="249" t="s">
        <v>165</v>
      </c>
      <c r="C251" s="250"/>
      <c r="D251" s="74">
        <v>0</v>
      </c>
    </row>
    <row r="252" spans="2:4" ht="12" customHeight="1" x14ac:dyDescent="0.25">
      <c r="B252" s="249" t="s">
        <v>166</v>
      </c>
      <c r="C252" s="250"/>
      <c r="D252" s="74">
        <v>0</v>
      </c>
    </row>
    <row r="253" spans="2:4" ht="12" customHeight="1" x14ac:dyDescent="0.25">
      <c r="B253" s="249" t="s">
        <v>167</v>
      </c>
      <c r="C253" s="250"/>
      <c r="D253" s="74">
        <v>0</v>
      </c>
    </row>
    <row r="254" spans="2:4" ht="12" customHeight="1" x14ac:dyDescent="0.25">
      <c r="B254" s="249" t="s">
        <v>168</v>
      </c>
      <c r="C254" s="250"/>
      <c r="D254" s="74">
        <v>0</v>
      </c>
    </row>
    <row r="255" spans="2:4" ht="12" customHeight="1" x14ac:dyDescent="0.25">
      <c r="B255" s="249" t="s">
        <v>169</v>
      </c>
      <c r="C255" s="250"/>
      <c r="D255" s="74">
        <v>0</v>
      </c>
    </row>
    <row r="256" spans="2:4" ht="12" customHeight="1" thickBot="1" x14ac:dyDescent="0.3">
      <c r="B256" s="263" t="s">
        <v>170</v>
      </c>
      <c r="C256" s="264"/>
      <c r="D256" s="75">
        <v>0</v>
      </c>
    </row>
    <row r="257" spans="2:7" ht="12" customHeight="1" x14ac:dyDescent="0.25">
      <c r="B257" s="265"/>
      <c r="C257" s="266"/>
      <c r="D257" s="65"/>
    </row>
    <row r="258" spans="2:7" ht="12" customHeight="1" x14ac:dyDescent="0.25">
      <c r="B258" s="253" t="s">
        <v>171</v>
      </c>
      <c r="C258" s="254"/>
      <c r="D258" s="74">
        <v>0</v>
      </c>
    </row>
    <row r="259" spans="2:7" ht="12" customHeight="1" x14ac:dyDescent="0.25">
      <c r="B259" s="249" t="s">
        <v>172</v>
      </c>
      <c r="C259" s="250"/>
      <c r="D259" s="74">
        <v>2194132.41</v>
      </c>
    </row>
    <row r="260" spans="2:7" ht="12" customHeight="1" x14ac:dyDescent="0.25">
      <c r="B260" s="249" t="s">
        <v>173</v>
      </c>
      <c r="C260" s="250"/>
      <c r="D260" s="74">
        <v>0</v>
      </c>
    </row>
    <row r="261" spans="2:7" ht="12" customHeight="1" x14ac:dyDescent="0.25">
      <c r="B261" s="249" t="s">
        <v>174</v>
      </c>
      <c r="C261" s="250"/>
      <c r="D261" s="74">
        <v>0</v>
      </c>
    </row>
    <row r="262" spans="2:7" ht="12" customHeight="1" x14ac:dyDescent="0.25">
      <c r="B262" s="249" t="s">
        <v>175</v>
      </c>
      <c r="C262" s="250"/>
      <c r="D262" s="74">
        <v>0</v>
      </c>
    </row>
    <row r="263" spans="2:7" ht="12" customHeight="1" x14ac:dyDescent="0.25">
      <c r="B263" s="249" t="s">
        <v>176</v>
      </c>
      <c r="C263" s="250"/>
      <c r="D263" s="74">
        <v>0</v>
      </c>
    </row>
    <row r="264" spans="2:7" ht="12" customHeight="1" x14ac:dyDescent="0.25">
      <c r="B264" s="249" t="s">
        <v>177</v>
      </c>
      <c r="C264" s="250"/>
      <c r="D264" s="74">
        <v>247803.28</v>
      </c>
    </row>
    <row r="265" spans="2:7" ht="12" customHeight="1" x14ac:dyDescent="0.25">
      <c r="B265" s="249" t="s">
        <v>178</v>
      </c>
      <c r="C265" s="250"/>
      <c r="D265" s="74">
        <v>0</v>
      </c>
    </row>
    <row r="266" spans="2:7" ht="12" customHeight="1" thickBot="1" x14ac:dyDescent="0.3">
      <c r="B266" s="261"/>
      <c r="C266" s="262"/>
      <c r="D266" s="69"/>
    </row>
    <row r="267" spans="2:7" ht="12" customHeight="1" thickBot="1" x14ac:dyDescent="0.3">
      <c r="B267" s="232" t="s">
        <v>179</v>
      </c>
      <c r="C267" s="233"/>
      <c r="D267" s="90">
        <v>0</v>
      </c>
    </row>
    <row r="268" spans="2:7" ht="12.75" thickBot="1" x14ac:dyDescent="0.3">
      <c r="B268" s="70"/>
      <c r="C268" s="82"/>
      <c r="D268" s="99"/>
      <c r="E268" s="100"/>
      <c r="G268" s="100"/>
    </row>
    <row r="270" spans="2:7" ht="12.75" x14ac:dyDescent="0.25">
      <c r="B270" s="97"/>
    </row>
    <row r="271" spans="2:7" x14ac:dyDescent="0.2">
      <c r="B271" s="96"/>
      <c r="G271" s="100"/>
    </row>
    <row r="272" spans="2:7" ht="50.45" customHeight="1" x14ac:dyDescent="0.25">
      <c r="B272" s="257"/>
      <c r="C272" s="257"/>
      <c r="D272" s="257"/>
    </row>
    <row r="274" spans="2:3" x14ac:dyDescent="0.2">
      <c r="B274" s="96"/>
      <c r="C274" s="269"/>
    </row>
    <row r="275" spans="2:3" x14ac:dyDescent="0.2">
      <c r="B275" s="270"/>
      <c r="C275" s="270"/>
    </row>
    <row r="276" spans="2:3" x14ac:dyDescent="0.2">
      <c r="B276" s="270"/>
      <c r="C276" s="270"/>
    </row>
    <row r="277" spans="2:3" x14ac:dyDescent="0.2">
      <c r="B277" s="270"/>
      <c r="C277" s="270"/>
    </row>
    <row r="278" spans="2:3" x14ac:dyDescent="0.2">
      <c r="B278" s="270"/>
      <c r="C278" s="270"/>
    </row>
    <row r="279" spans="2:3" x14ac:dyDescent="0.2">
      <c r="B279" s="270"/>
      <c r="C279" s="270"/>
    </row>
    <row r="280" spans="2:3" x14ac:dyDescent="0.2">
      <c r="B280" s="96"/>
      <c r="C280" s="269"/>
    </row>
  </sheetData>
  <sheetProtection formatColumns="0" formatRows="0"/>
  <mergeCells count="246">
    <mergeCell ref="B272:D272"/>
    <mergeCell ref="B2:D2"/>
    <mergeCell ref="B264:C264"/>
    <mergeCell ref="B265:C265"/>
    <mergeCell ref="B266:C266"/>
    <mergeCell ref="B267:C267"/>
    <mergeCell ref="B258:C258"/>
    <mergeCell ref="B259:C259"/>
    <mergeCell ref="B260:C260"/>
    <mergeCell ref="B261:C261"/>
    <mergeCell ref="B262:C262"/>
    <mergeCell ref="B263:C263"/>
    <mergeCell ref="B252:C252"/>
    <mergeCell ref="B253:C253"/>
    <mergeCell ref="B254:C254"/>
    <mergeCell ref="B255:C255"/>
    <mergeCell ref="B256:C256"/>
    <mergeCell ref="B257:C257"/>
    <mergeCell ref="B246:C246"/>
    <mergeCell ref="B247:C247"/>
    <mergeCell ref="B248:C248"/>
    <mergeCell ref="B249:C249"/>
    <mergeCell ref="B250:C250"/>
    <mergeCell ref="B251:C251"/>
    <mergeCell ref="B240:C240"/>
    <mergeCell ref="B241:C241"/>
    <mergeCell ref="B242:C242"/>
    <mergeCell ref="B243:C243"/>
    <mergeCell ref="B244:C244"/>
    <mergeCell ref="B245:C245"/>
    <mergeCell ref="B234:C234"/>
    <mergeCell ref="B235:C235"/>
    <mergeCell ref="B236:C236"/>
    <mergeCell ref="B237:C237"/>
    <mergeCell ref="B238:C238"/>
    <mergeCell ref="B239:C239"/>
    <mergeCell ref="B227:C227"/>
    <mergeCell ref="B229:D229"/>
    <mergeCell ref="B230:D230"/>
    <mergeCell ref="B231:D231"/>
    <mergeCell ref="B232:D232"/>
    <mergeCell ref="B233:C233"/>
    <mergeCell ref="B220:C220"/>
    <mergeCell ref="B221:C221"/>
    <mergeCell ref="B222:C222"/>
    <mergeCell ref="B223:C223"/>
    <mergeCell ref="B224:C224"/>
    <mergeCell ref="B225:C225"/>
    <mergeCell ref="B214:C214"/>
    <mergeCell ref="B215:C215"/>
    <mergeCell ref="B216:C216"/>
    <mergeCell ref="B217:C217"/>
    <mergeCell ref="B218:C218"/>
    <mergeCell ref="B219:C219"/>
    <mergeCell ref="B208:D208"/>
    <mergeCell ref="B209:D209"/>
    <mergeCell ref="B210:D210"/>
    <mergeCell ref="B211:D211"/>
    <mergeCell ref="B212:C212"/>
    <mergeCell ref="B213:C213"/>
    <mergeCell ref="C192:D192"/>
    <mergeCell ref="C193:D193"/>
    <mergeCell ref="C194:D194"/>
    <mergeCell ref="C195:D195"/>
    <mergeCell ref="B205:D205"/>
    <mergeCell ref="B207:D207"/>
    <mergeCell ref="B178:D178"/>
    <mergeCell ref="C187:D187"/>
    <mergeCell ref="C188:D188"/>
    <mergeCell ref="C189:D189"/>
    <mergeCell ref="C190:D190"/>
    <mergeCell ref="C191:D191"/>
    <mergeCell ref="C172:D172"/>
    <mergeCell ref="C173:D173"/>
    <mergeCell ref="C174:D174"/>
    <mergeCell ref="C175:D175"/>
    <mergeCell ref="C176:D176"/>
    <mergeCell ref="B177:D177"/>
    <mergeCell ref="C166:D166"/>
    <mergeCell ref="C167:D167"/>
    <mergeCell ref="C168:D168"/>
    <mergeCell ref="B169:D169"/>
    <mergeCell ref="C170:D170"/>
    <mergeCell ref="C171:D171"/>
    <mergeCell ref="C160:D160"/>
    <mergeCell ref="C161:D161"/>
    <mergeCell ref="C162:D162"/>
    <mergeCell ref="C163:D163"/>
    <mergeCell ref="C164:D164"/>
    <mergeCell ref="C165:D165"/>
    <mergeCell ref="C154:D154"/>
    <mergeCell ref="C155:D155"/>
    <mergeCell ref="C156:D156"/>
    <mergeCell ref="C157:D157"/>
    <mergeCell ref="C158:D158"/>
    <mergeCell ref="C159:D159"/>
    <mergeCell ref="C148:D148"/>
    <mergeCell ref="C149:D149"/>
    <mergeCell ref="C150:D150"/>
    <mergeCell ref="C151:D151"/>
    <mergeCell ref="C152:D152"/>
    <mergeCell ref="C153:D153"/>
    <mergeCell ref="C142:D142"/>
    <mergeCell ref="C143:D143"/>
    <mergeCell ref="C144:D144"/>
    <mergeCell ref="C145:D145"/>
    <mergeCell ref="C146:D146"/>
    <mergeCell ref="C147:D147"/>
    <mergeCell ref="C136:D136"/>
    <mergeCell ref="C137:D137"/>
    <mergeCell ref="C138:D138"/>
    <mergeCell ref="C139:D139"/>
    <mergeCell ref="C140:D140"/>
    <mergeCell ref="C141:D141"/>
    <mergeCell ref="C130:D130"/>
    <mergeCell ref="C131:D131"/>
    <mergeCell ref="C132:D132"/>
    <mergeCell ref="C133:D133"/>
    <mergeCell ref="C134:D134"/>
    <mergeCell ref="C135:D135"/>
    <mergeCell ref="C124:D124"/>
    <mergeCell ref="C125:D125"/>
    <mergeCell ref="C126:D126"/>
    <mergeCell ref="C127:D127"/>
    <mergeCell ref="C128:D128"/>
    <mergeCell ref="C129:D129"/>
    <mergeCell ref="C118:D118"/>
    <mergeCell ref="C119:D119"/>
    <mergeCell ref="C120:D120"/>
    <mergeCell ref="C121:D121"/>
    <mergeCell ref="C122:D122"/>
    <mergeCell ref="C123:D123"/>
    <mergeCell ref="C112:D112"/>
    <mergeCell ref="C113:D113"/>
    <mergeCell ref="C114:D114"/>
    <mergeCell ref="C115:D115"/>
    <mergeCell ref="C116:D116"/>
    <mergeCell ref="C117:D117"/>
    <mergeCell ref="C106:D106"/>
    <mergeCell ref="C107:D107"/>
    <mergeCell ref="C108:D108"/>
    <mergeCell ref="C109:D109"/>
    <mergeCell ref="C110:D110"/>
    <mergeCell ref="C111:D111"/>
    <mergeCell ref="C100:D100"/>
    <mergeCell ref="C101:D101"/>
    <mergeCell ref="C102:D102"/>
    <mergeCell ref="C103:D103"/>
    <mergeCell ref="C104:D104"/>
    <mergeCell ref="C105:D105"/>
    <mergeCell ref="C94:D94"/>
    <mergeCell ref="C95:D95"/>
    <mergeCell ref="C96:D96"/>
    <mergeCell ref="C97:D97"/>
    <mergeCell ref="C98:D98"/>
    <mergeCell ref="C99:D99"/>
    <mergeCell ref="C88:D88"/>
    <mergeCell ref="B89:D89"/>
    <mergeCell ref="C90:D90"/>
    <mergeCell ref="C91:D91"/>
    <mergeCell ref="C92:D92"/>
    <mergeCell ref="C93:D93"/>
    <mergeCell ref="C82:D82"/>
    <mergeCell ref="C83:D83"/>
    <mergeCell ref="C84:D84"/>
    <mergeCell ref="C85:D85"/>
    <mergeCell ref="C86:D86"/>
    <mergeCell ref="C87:D87"/>
    <mergeCell ref="C76:D76"/>
    <mergeCell ref="C77:D77"/>
    <mergeCell ref="C78:D78"/>
    <mergeCell ref="C79:D79"/>
    <mergeCell ref="C80:D80"/>
    <mergeCell ref="C81:D81"/>
    <mergeCell ref="C70:D70"/>
    <mergeCell ref="C71:D71"/>
    <mergeCell ref="C72:D72"/>
    <mergeCell ref="C73:D73"/>
    <mergeCell ref="C74:D74"/>
    <mergeCell ref="C75:D75"/>
    <mergeCell ref="C64:D64"/>
    <mergeCell ref="C65:D65"/>
    <mergeCell ref="C66:D66"/>
    <mergeCell ref="C67:D67"/>
    <mergeCell ref="C68:D68"/>
    <mergeCell ref="C69:D69"/>
    <mergeCell ref="C58:D58"/>
    <mergeCell ref="C59:D59"/>
    <mergeCell ref="C60:D60"/>
    <mergeCell ref="C61:D61"/>
    <mergeCell ref="C62:D62"/>
    <mergeCell ref="C63:D63"/>
    <mergeCell ref="C52:D52"/>
    <mergeCell ref="C53:D53"/>
    <mergeCell ref="C54:D54"/>
    <mergeCell ref="C55:D55"/>
    <mergeCell ref="C56:D56"/>
    <mergeCell ref="C57:D57"/>
    <mergeCell ref="C46:D46"/>
    <mergeCell ref="C47:D47"/>
    <mergeCell ref="C48:D48"/>
    <mergeCell ref="C49:D49"/>
    <mergeCell ref="C50:D50"/>
    <mergeCell ref="C51:D51"/>
    <mergeCell ref="C40:D40"/>
    <mergeCell ref="C41:D41"/>
    <mergeCell ref="C42:D42"/>
    <mergeCell ref="C43:D43"/>
    <mergeCell ref="C44:D44"/>
    <mergeCell ref="C45:D45"/>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C19:D19"/>
    <mergeCell ref="C20:D20"/>
    <mergeCell ref="C21:D21"/>
    <mergeCell ref="C10:D10"/>
    <mergeCell ref="C11:D11"/>
    <mergeCell ref="C12:D12"/>
    <mergeCell ref="C13:D13"/>
    <mergeCell ref="C14:D14"/>
    <mergeCell ref="C15:D15"/>
    <mergeCell ref="B4:D4"/>
    <mergeCell ref="B5:D5"/>
    <mergeCell ref="B6:D6"/>
    <mergeCell ref="B7:D7"/>
    <mergeCell ref="B8:D8"/>
    <mergeCell ref="C9:D9"/>
    <mergeCell ref="C16:D16"/>
    <mergeCell ref="C17:D17"/>
    <mergeCell ref="C18:D18"/>
  </mergeCells>
  <printOptions horizontalCentered="1"/>
  <pageMargins left="0.70866141732283472" right="0.70866141732283472" top="0.74803149606299213" bottom="1.1417322834645669" header="0.31496062992125984" footer="0.31496062992125984"/>
  <pageSetup paperSize="9" scale="55" fitToHeight="0" orientation="portrait" r:id="rId1"/>
  <ignoredErrors>
    <ignoredError sqref="C20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NEF_ND</vt:lpstr>
      <vt:lpstr>NEF_ND!Área_de_impresión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AENS</dc:creator>
  <cp:lastModifiedBy>Jorge-Erives</cp:lastModifiedBy>
  <cp:lastPrinted>2022-01-31T19:13:07Z</cp:lastPrinted>
  <dcterms:created xsi:type="dcterms:W3CDTF">2020-01-21T18:36:28Z</dcterms:created>
  <dcterms:modified xsi:type="dcterms:W3CDTF">2022-01-31T19:27:45Z</dcterms:modified>
</cp:coreProperties>
</file>